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インボイス制度対応\応化建材宛の請求書\"/>
    </mc:Choice>
  </mc:AlternateContent>
  <xr:revisionPtr revIDLastSave="0" documentId="13_ncr:1_{31B1F7FD-E09A-4FDE-A936-7D4CED919678}" xr6:coauthVersionLast="47" xr6:coauthVersionMax="47" xr10:uidLastSave="{00000000-0000-0000-0000-000000000000}"/>
  <bookViews>
    <workbookView xWindow="-28920" yWindow="-165" windowWidth="29040" windowHeight="15720" xr2:uid="{6D7A1439-FEF4-4AA4-98EC-1628D40835D0}"/>
  </bookViews>
  <sheets>
    <sheet name="記入例" sheetId="6" r:id="rId1"/>
    <sheet name="弊社の請求書" sheetId="1" r:id="rId2"/>
    <sheet name="弊社の請求書 (2)" sheetId="2" r:id="rId3"/>
    <sheet name="横書き手書き用" sheetId="3" r:id="rId4"/>
    <sheet name="横書き手書き用 (3)" sheetId="5" r:id="rId5"/>
    <sheet name="横書き手書き用 (2)" sheetId="4" r:id="rId6"/>
  </sheets>
  <externalReferences>
    <externalReference r:id="rId7"/>
  </externalReferences>
  <definedNames>
    <definedName name="_day1" localSheetId="3">横書き手書き用!$AX$10</definedName>
    <definedName name="_day1" localSheetId="5">'横書き手書き用 (2)'!$AX$10</definedName>
    <definedName name="_day1" localSheetId="4">'横書き手書き用 (3)'!$AX$10</definedName>
    <definedName name="_day1" localSheetId="0">記入例!$AH$10</definedName>
    <definedName name="_day1" localSheetId="1">弊社の請求書!$AH$10</definedName>
    <definedName name="_day1" localSheetId="2">'弊社の請求書 (2)'!$AH$10</definedName>
    <definedName name="_day1">[1]請求書!$AT$10</definedName>
    <definedName name="_day2" localSheetId="3">横書き手書き用!$AX$14</definedName>
    <definedName name="_day2" localSheetId="5">'横書き手書き用 (2)'!$AX$14</definedName>
    <definedName name="_day2" localSheetId="4">'横書き手書き用 (3)'!$AX$14</definedName>
    <definedName name="_day2" localSheetId="0">記入例!$AH$14</definedName>
    <definedName name="_day2" localSheetId="1">弊社の請求書!$AH$14</definedName>
    <definedName name="_day2" localSheetId="2">'弊社の請求書 (2)'!$AH$14</definedName>
    <definedName name="_day2">[1]請求書!$AT$14</definedName>
    <definedName name="excluded" localSheetId="3">横書き手書き用!$BC$3</definedName>
    <definedName name="excluded" localSheetId="5">'横書き手書き用 (2)'!$BC$3</definedName>
    <definedName name="excluded" localSheetId="4">'横書き手書き用 (3)'!$BC$3</definedName>
    <definedName name="excluded" localSheetId="0">記入例!$AM$3</definedName>
    <definedName name="excluded" localSheetId="1">弊社の請求書!$AM$3</definedName>
    <definedName name="excluded" localSheetId="2">'弊社の請求書 (2)'!$AM$3</definedName>
    <definedName name="excluded">[1]請求書!$AY$3</definedName>
    <definedName name="exemption" localSheetId="3">横書き手書き用!$BD$3</definedName>
    <definedName name="exemption" localSheetId="5">'横書き手書き用 (2)'!$BD$3</definedName>
    <definedName name="exemption" localSheetId="4">'横書き手書き用 (3)'!$BD$3</definedName>
    <definedName name="exemption" localSheetId="0">記入例!$AN$3</definedName>
    <definedName name="exemption" localSheetId="1">弊社の請求書!$AN$3</definedName>
    <definedName name="exemption" localSheetId="2">'弊社の請求書 (2)'!$AN$3</definedName>
    <definedName name="hutan" localSheetId="3">横書き手書き用!$AX$17</definedName>
    <definedName name="hutan" localSheetId="5">'横書き手書き用 (2)'!$AX$17</definedName>
    <definedName name="hutan" localSheetId="4">'横書き手書き用 (3)'!$AX$17</definedName>
    <definedName name="hutan" localSheetId="0">記入例!$AH$17</definedName>
    <definedName name="hutan" localSheetId="1">弊社の請求書!$AH$17</definedName>
    <definedName name="hutan" localSheetId="2">'弊社の請求書 (2)'!$AH$17</definedName>
    <definedName name="hutan">[1]請求書!$AT$17</definedName>
    <definedName name="hutan1" localSheetId="3">横書き手書き用!$BB$17</definedName>
    <definedName name="hutan1" localSheetId="5">'横書き手書き用 (2)'!$BB$17</definedName>
    <definedName name="hutan1" localSheetId="4">'横書き手書き用 (3)'!$BB$17</definedName>
    <definedName name="hutan1" localSheetId="0">記入例!$AL$17</definedName>
    <definedName name="hutan1" localSheetId="1">弊社の請求書!$AL$17</definedName>
    <definedName name="hutan1" localSheetId="2">'弊社の請求書 (2)'!$AL$17</definedName>
    <definedName name="hutan2" localSheetId="3">横書き手書き用!$BC$17</definedName>
    <definedName name="hutan2" localSheetId="5">'横書き手書き用 (2)'!$BC$17</definedName>
    <definedName name="hutan2" localSheetId="4">'横書き手書き用 (3)'!$BC$17</definedName>
    <definedName name="hutan2" localSheetId="0">記入例!$AM$17</definedName>
    <definedName name="hutan2" localSheetId="1">弊社の請求書!$AM$17</definedName>
    <definedName name="hutan2" localSheetId="2">'弊社の請求書 (2)'!$AM$17</definedName>
    <definedName name="included" localSheetId="3">横書き手書き用!$BB$3</definedName>
    <definedName name="included" localSheetId="5">'横書き手書き用 (2)'!$BB$3</definedName>
    <definedName name="included" localSheetId="4">'横書き手書き用 (3)'!$BB$3</definedName>
    <definedName name="included" localSheetId="0">記入例!$AL$3</definedName>
    <definedName name="included" localSheetId="1">弊社の請求書!$AL$3</definedName>
    <definedName name="included" localSheetId="2">'弊社の請求書 (2)'!$AL$3</definedName>
    <definedName name="included">[1]請求書!$AX$3</definedName>
    <definedName name="keigenzei1" localSheetId="3">横書き手書き用!$AX$5</definedName>
    <definedName name="keigenzei1" localSheetId="5">'横書き手書き用 (2)'!$AX$5</definedName>
    <definedName name="keigenzei1" localSheetId="4">'横書き手書き用 (3)'!$AX$5</definedName>
    <definedName name="keigenzei1" localSheetId="0">記入例!$AH$5</definedName>
    <definedName name="keigenzei1" localSheetId="1">弊社の請求書!$AH$5</definedName>
    <definedName name="keigenzei1" localSheetId="2">'弊社の請求書 (2)'!$AH$5</definedName>
    <definedName name="keigenzei1">[1]請求書!$AT$5</definedName>
    <definedName name="month1" localSheetId="3">横書き手書き用!$AX$9</definedName>
    <definedName name="month1" localSheetId="5">'横書き手書き用 (2)'!$AX$9</definedName>
    <definedName name="month1" localSheetId="4">'横書き手書き用 (3)'!$AX$9</definedName>
    <definedName name="month1" localSheetId="0">記入例!$AH$9</definedName>
    <definedName name="month1" localSheetId="1">弊社の請求書!$AH$9</definedName>
    <definedName name="month1" localSheetId="2">'弊社の請求書 (2)'!$AH$9</definedName>
    <definedName name="month1">[1]請求書!$AT$9</definedName>
    <definedName name="month2" localSheetId="3">横書き手書き用!#REF!</definedName>
    <definedName name="month2" localSheetId="5">'横書き手書き用 (2)'!#REF!</definedName>
    <definedName name="month2" localSheetId="4">'横書き手書き用 (3)'!#REF!</definedName>
    <definedName name="month2" localSheetId="0">記入例!#REF!</definedName>
    <definedName name="month2" localSheetId="1">弊社の請求書!#REF!</definedName>
    <definedName name="month2" localSheetId="2">'弊社の請求書 (2)'!#REF!</definedName>
    <definedName name="month2">[1]請求書!#REF!</definedName>
    <definedName name="_xlnm.Print_Area" localSheetId="3">横書き手書き用!$A$41:$AF$92</definedName>
    <definedName name="_xlnm.Print_Area" localSheetId="5">'横書き手書き用 (2)'!$A$41:$AF$92</definedName>
    <definedName name="_xlnm.Print_Area" localSheetId="4">'横書き手書き用 (3)'!$A$41:$AF$92</definedName>
    <definedName name="_xlnm.Print_Area" localSheetId="0">記入例!$A$1:$Z$60</definedName>
    <definedName name="_xlnm.Print_Area" localSheetId="1">弊社の請求書!$A$1:$Z$60</definedName>
    <definedName name="_xlnm.Print_Area" localSheetId="2">'弊社の請求書 (2)'!$A$1:$Z$60</definedName>
    <definedName name="round1" localSheetId="3">横書き手書き用!$AX$6</definedName>
    <definedName name="round1" localSheetId="5">'横書き手書き用 (2)'!$AX$6</definedName>
    <definedName name="round1" localSheetId="4">'横書き手書き用 (3)'!$AX$6</definedName>
    <definedName name="round1" localSheetId="0">記入例!$AH$6</definedName>
    <definedName name="round1" localSheetId="1">弊社の請求書!$AH$6</definedName>
    <definedName name="round1" localSheetId="2">'弊社の請求書 (2)'!$AH$6</definedName>
    <definedName name="round1">[1]請求書!$AT$6</definedName>
    <definedName name="rounddown" localSheetId="3">横書き手書き用!$BD$6</definedName>
    <definedName name="rounddown" localSheetId="5">'横書き手書き用 (2)'!$BD$6</definedName>
    <definedName name="rounddown" localSheetId="4">'横書き手書き用 (3)'!$BD$6</definedName>
    <definedName name="rounddown" localSheetId="0">記入例!$AN$6</definedName>
    <definedName name="rounddown" localSheetId="1">弊社の請求書!$AN$6</definedName>
    <definedName name="rounddown" localSheetId="2">'弊社の請求書 (2)'!$AN$6</definedName>
    <definedName name="rounddown">[1]請求書!$AZ$6</definedName>
    <definedName name="rounding" localSheetId="3">横書き手書き用!$BC$6</definedName>
    <definedName name="rounding" localSheetId="5">'横書き手書き用 (2)'!$BC$6</definedName>
    <definedName name="rounding" localSheetId="4">'横書き手書き用 (3)'!$BC$6</definedName>
    <definedName name="rounding" localSheetId="0">記入例!$AM$6</definedName>
    <definedName name="rounding" localSheetId="1">弊社の請求書!$AM$6</definedName>
    <definedName name="rounding" localSheetId="2">'弊社の請求書 (2)'!$AM$6</definedName>
    <definedName name="rounding">[1]請求書!$AY$6</definedName>
    <definedName name="roundup" localSheetId="3">横書き手書き用!$BB$6</definedName>
    <definedName name="roundup" localSheetId="5">'横書き手書き用 (2)'!$BB$6</definedName>
    <definedName name="roundup" localSheetId="4">'横書き手書き用 (3)'!$BB$6</definedName>
    <definedName name="roundup" localSheetId="0">記入例!$AL$6</definedName>
    <definedName name="roundup" localSheetId="1">弊社の請求書!$AL$6</definedName>
    <definedName name="roundup" localSheetId="2">'弊社の請求書 (2)'!$AL$6</definedName>
    <definedName name="roundup">[1]請求書!$AX$6</definedName>
    <definedName name="seikyuuNo" localSheetId="3">横書き手書き用!$AX$12</definedName>
    <definedName name="seikyuuNo" localSheetId="5">'横書き手書き用 (2)'!$AX$12</definedName>
    <definedName name="seikyuuNo" localSheetId="4">'横書き手書き用 (3)'!$AX$12</definedName>
    <definedName name="seikyuuNo" localSheetId="0">記入例!$AH$12</definedName>
    <definedName name="seikyuuNo" localSheetId="1">弊社の請求書!$AH$12</definedName>
    <definedName name="seikyuuNo" localSheetId="2">'弊社の請求書 (2)'!$AH$12</definedName>
    <definedName name="sotozei" localSheetId="3">横書き手書き用!$BC$3</definedName>
    <definedName name="sotozei" localSheetId="5">'横書き手書き用 (2)'!$BC$3</definedName>
    <definedName name="sotozei" localSheetId="4">'横書き手書き用 (3)'!$BC$3</definedName>
    <definedName name="sotozei" localSheetId="0">記入例!$AM$3</definedName>
    <definedName name="sotozei" localSheetId="1">弊社の請求書!$AM$3</definedName>
    <definedName name="sotozei" localSheetId="2">'弊社の請求書 (2)'!$AM$3</definedName>
    <definedName name="uchizei" localSheetId="3">横書き手書き用!$BB$3</definedName>
    <definedName name="uchizei" localSheetId="5">'横書き手書き用 (2)'!$BB$3</definedName>
    <definedName name="uchizei" localSheetId="4">'横書き手書き用 (3)'!$BB$3</definedName>
    <definedName name="uchizei" localSheetId="0">記入例!$AL$3</definedName>
    <definedName name="uchizei" localSheetId="1">弊社の請求書!$AL$3</definedName>
    <definedName name="uchizei" localSheetId="2">'弊社の請求書 (2)'!$AL$3</definedName>
    <definedName name="ucizei" localSheetId="3">横書き手書き用!$BB$3</definedName>
    <definedName name="ucizei" localSheetId="5">'横書き手書き用 (2)'!$BB$3</definedName>
    <definedName name="ucizei" localSheetId="4">'横書き手書き用 (3)'!$BB$3</definedName>
    <definedName name="ucizei" localSheetId="0">記入例!$AL$3</definedName>
    <definedName name="ucizei" localSheetId="1">弊社の請求書!$AL$3</definedName>
    <definedName name="ucizei" localSheetId="2">'弊社の請求書 (2)'!$AL$3</definedName>
    <definedName name="year1" localSheetId="3">横書き手書き用!$AX$8</definedName>
    <definedName name="year1" localSheetId="5">'横書き手書き用 (2)'!$AX$8</definedName>
    <definedName name="year1" localSheetId="4">'横書き手書き用 (3)'!$AX$8</definedName>
    <definedName name="year1" localSheetId="0">記入例!$AH$8</definedName>
    <definedName name="year1" localSheetId="1">弊社の請求書!$AH$8</definedName>
    <definedName name="year1" localSheetId="2">'弊社の請求書 (2)'!$AH$8</definedName>
    <definedName name="year1">[1]請求書!$AT$8</definedName>
    <definedName name="year2" localSheetId="3">横書き手書き用!#REF!</definedName>
    <definedName name="year2" localSheetId="5">'横書き手書き用 (2)'!#REF!</definedName>
    <definedName name="year2" localSheetId="4">'横書き手書き用 (3)'!#REF!</definedName>
    <definedName name="year2" localSheetId="0">記入例!#REF!</definedName>
    <definedName name="year2" localSheetId="1">弊社の請求書!#REF!</definedName>
    <definedName name="year2" localSheetId="2">'弊社の請求書 (2)'!#REF!</definedName>
    <definedName name="year2">[1]請求書!#REF!</definedName>
    <definedName name="zei1" localSheetId="3">横書き手書き用!$AX$3</definedName>
    <definedName name="zei1" localSheetId="5">'横書き手書き用 (2)'!$AX$3</definedName>
    <definedName name="zei1" localSheetId="4">'横書き手書き用 (3)'!$AX$3</definedName>
    <definedName name="zei1" localSheetId="0">記入例!$AH$3</definedName>
    <definedName name="zei1" localSheetId="1">弊社の請求書!$AH$3</definedName>
    <definedName name="zei1" localSheetId="2">'弊社の請求書 (2)'!$AH$3</definedName>
    <definedName name="zei1">[1]請求書!$AT$3</definedName>
    <definedName name="zei2" localSheetId="3">横書き手書き用!$AX$4</definedName>
    <definedName name="zei2" localSheetId="5">'横書き手書き用 (2)'!$AX$4</definedName>
    <definedName name="zei2" localSheetId="4">'横書き手書き用 (3)'!$AX$4</definedName>
    <definedName name="zei2" localSheetId="0">記入例!$AH$4</definedName>
    <definedName name="zei2" localSheetId="1">弊社の請求書!$AH$4</definedName>
    <definedName name="zei2" localSheetId="2">'弊社の請求書 (2)'!$AH$4</definedName>
    <definedName name="zei2">[1]請求書!$AT$4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6" i="6" l="1"/>
  <c r="Q56" i="6"/>
  <c r="Q55" i="6"/>
  <c r="Q54" i="6"/>
  <c r="Q53" i="6"/>
  <c r="Q52" i="6"/>
  <c r="Q51" i="6"/>
  <c r="Q46" i="6"/>
  <c r="Q43" i="6"/>
  <c r="Q42" i="6"/>
  <c r="Q41" i="6"/>
  <c r="Q40" i="6"/>
  <c r="Q39" i="6"/>
  <c r="Q34" i="6"/>
  <c r="Q31" i="6"/>
  <c r="Q30" i="6"/>
  <c r="Q29" i="6"/>
  <c r="Q28" i="6"/>
  <c r="Q27" i="6"/>
  <c r="Q22" i="6"/>
  <c r="N18" i="6"/>
  <c r="AM17" i="6"/>
  <c r="AL17" i="6"/>
  <c r="N17" i="6"/>
  <c r="O7" i="6"/>
  <c r="AN6" i="6"/>
  <c r="AM6" i="6"/>
  <c r="AL6" i="6"/>
  <c r="Q50" i="6" s="1"/>
  <c r="AN3" i="6"/>
  <c r="AM3" i="6"/>
  <c r="AL3" i="6"/>
  <c r="Q21" i="6" s="1"/>
  <c r="Q91" i="5"/>
  <c r="H47" i="5" s="1"/>
  <c r="U90" i="5"/>
  <c r="Q90" i="5"/>
  <c r="U89" i="5"/>
  <c r="U88" i="5"/>
  <c r="Q88" i="5"/>
  <c r="V47" i="5"/>
  <c r="V45" i="5"/>
  <c r="V44" i="5"/>
  <c r="N44" i="5"/>
  <c r="V43" i="5"/>
  <c r="N43" i="5"/>
  <c r="V42" i="5"/>
  <c r="N42" i="5"/>
  <c r="T41" i="5"/>
  <c r="BC17" i="5"/>
  <c r="BB17" i="5"/>
  <c r="BD6" i="5"/>
  <c r="BC6" i="5"/>
  <c r="BB6" i="5"/>
  <c r="Q74" i="5" s="1"/>
  <c r="BD3" i="5"/>
  <c r="BC3" i="5"/>
  <c r="BB3" i="5"/>
  <c r="U89" i="3"/>
  <c r="U88" i="4"/>
  <c r="Q88" i="4"/>
  <c r="V47" i="4"/>
  <c r="V45" i="4"/>
  <c r="V44" i="4"/>
  <c r="N44" i="4"/>
  <c r="V43" i="4"/>
  <c r="N43" i="4"/>
  <c r="V42" i="4"/>
  <c r="N42" i="4"/>
  <c r="T41" i="4"/>
  <c r="BC17" i="4"/>
  <c r="BB17" i="4"/>
  <c r="BD6" i="4"/>
  <c r="BC6" i="4"/>
  <c r="BB6" i="4"/>
  <c r="Q74" i="4" s="1"/>
  <c r="BD3" i="4"/>
  <c r="BC3" i="4"/>
  <c r="BB3" i="4"/>
  <c r="V47" i="3"/>
  <c r="V43" i="3"/>
  <c r="V44" i="3"/>
  <c r="V45" i="3"/>
  <c r="V42" i="3"/>
  <c r="T41" i="3"/>
  <c r="N44" i="3"/>
  <c r="N43" i="3"/>
  <c r="N42" i="3"/>
  <c r="U88" i="3"/>
  <c r="Q88" i="3"/>
  <c r="BC17" i="3"/>
  <c r="BB17" i="3"/>
  <c r="BD6" i="3"/>
  <c r="BC6" i="3"/>
  <c r="BB6" i="3"/>
  <c r="BD3" i="3"/>
  <c r="BC3" i="3"/>
  <c r="BB3" i="3"/>
  <c r="U56" i="2"/>
  <c r="Q56" i="2"/>
  <c r="N18" i="2"/>
  <c r="AM17" i="2"/>
  <c r="AL17" i="2"/>
  <c r="N17" i="2"/>
  <c r="O7" i="2"/>
  <c r="AN6" i="2"/>
  <c r="AM6" i="2"/>
  <c r="AL6" i="2"/>
  <c r="AN3" i="2"/>
  <c r="AM3" i="2"/>
  <c r="AL3" i="2"/>
  <c r="U56" i="1"/>
  <c r="Q56" i="1"/>
  <c r="N18" i="1"/>
  <c r="AM17" i="1"/>
  <c r="AL17" i="1"/>
  <c r="N17" i="1"/>
  <c r="O7" i="1"/>
  <c r="AN6" i="1"/>
  <c r="AM6" i="1"/>
  <c r="AL6" i="1"/>
  <c r="Q49" i="1" s="1"/>
  <c r="AN3" i="1"/>
  <c r="AM3" i="1"/>
  <c r="AL3" i="1"/>
  <c r="Q46" i="2" l="1"/>
  <c r="M21" i="6"/>
  <c r="Q32" i="6"/>
  <c r="Q44" i="6"/>
  <c r="Q75" i="3"/>
  <c r="Q33" i="6"/>
  <c r="Q45" i="6"/>
  <c r="Q47" i="6"/>
  <c r="Q23" i="6"/>
  <c r="Q35" i="6"/>
  <c r="U57" i="6"/>
  <c r="Q24" i="6"/>
  <c r="Q36" i="6"/>
  <c r="Q48" i="6"/>
  <c r="Q25" i="6"/>
  <c r="Q37" i="6"/>
  <c r="Q49" i="6"/>
  <c r="U58" i="6"/>
  <c r="Q26" i="6"/>
  <c r="Q38" i="6"/>
  <c r="Q69" i="5"/>
  <c r="Q58" i="3"/>
  <c r="Q59" i="3"/>
  <c r="Q57" i="3"/>
  <c r="Q56" i="3"/>
  <c r="Q55" i="3"/>
  <c r="Q43" i="2"/>
  <c r="Q67" i="5"/>
  <c r="Q65" i="3"/>
  <c r="Q53" i="3"/>
  <c r="Q38" i="1"/>
  <c r="Q64" i="3"/>
  <c r="Q83" i="5"/>
  <c r="Q63" i="3"/>
  <c r="Q84" i="5"/>
  <c r="Q62" i="3"/>
  <c r="Q71" i="3"/>
  <c r="Q60" i="3"/>
  <c r="Q23" i="2"/>
  <c r="Q87" i="3"/>
  <c r="Q26" i="2"/>
  <c r="Q66" i="3"/>
  <c r="Q54" i="3"/>
  <c r="Q36" i="1"/>
  <c r="Q81" i="5"/>
  <c r="Q52" i="3"/>
  <c r="Q89" i="3" s="1"/>
  <c r="Q72" i="3"/>
  <c r="Q85" i="5"/>
  <c r="Q61" i="3"/>
  <c r="Q70" i="3"/>
  <c r="Q75" i="5"/>
  <c r="Q76" i="5"/>
  <c r="Q77" i="5"/>
  <c r="Q78" i="5"/>
  <c r="Q79" i="5"/>
  <c r="Q80" i="5"/>
  <c r="Q82" i="5"/>
  <c r="Q21" i="2"/>
  <c r="Q86" i="5"/>
  <c r="M51" i="5"/>
  <c r="Q87" i="5"/>
  <c r="Q51" i="5"/>
  <c r="Q42" i="2"/>
  <c r="Q69" i="4"/>
  <c r="AG51" i="5"/>
  <c r="M69" i="5"/>
  <c r="Q73" i="5"/>
  <c r="Q76" i="4"/>
  <c r="Q78" i="4"/>
  <c r="Q85" i="3"/>
  <c r="Q79" i="4"/>
  <c r="Q77" i="4"/>
  <c r="Q84" i="3"/>
  <c r="Q80" i="4"/>
  <c r="Q83" i="3"/>
  <c r="Q81" i="4"/>
  <c r="Q75" i="4"/>
  <c r="Q86" i="3"/>
  <c r="Q82" i="3"/>
  <c r="Q82" i="4"/>
  <c r="Q81" i="3"/>
  <c r="Q83" i="4"/>
  <c r="Q80" i="3"/>
  <c r="Q84" i="4"/>
  <c r="Q79" i="3"/>
  <c r="Q66" i="4"/>
  <c r="Q85" i="4"/>
  <c r="Q78" i="3"/>
  <c r="Q67" i="4"/>
  <c r="Q86" i="4"/>
  <c r="Q77" i="3"/>
  <c r="Q68" i="4"/>
  <c r="Q87" i="4"/>
  <c r="Q76" i="3"/>
  <c r="M51" i="4"/>
  <c r="M69" i="4"/>
  <c r="Q31" i="1"/>
  <c r="Q51" i="4"/>
  <c r="Q34" i="1"/>
  <c r="AG51" i="4"/>
  <c r="Q71" i="4"/>
  <c r="U89" i="4"/>
  <c r="U90" i="4" s="1"/>
  <c r="Q72" i="4"/>
  <c r="Q73" i="4"/>
  <c r="Q69" i="3"/>
  <c r="M69" i="3"/>
  <c r="U90" i="3"/>
  <c r="Q67" i="3"/>
  <c r="AG51" i="3"/>
  <c r="M51" i="3"/>
  <c r="Q51" i="3"/>
  <c r="Q73" i="3"/>
  <c r="Q74" i="3"/>
  <c r="Q21" i="1"/>
  <c r="Q32" i="1"/>
  <c r="Q24" i="2"/>
  <c r="U57" i="2" s="1"/>
  <c r="U58" i="2" s="1"/>
  <c r="Q44" i="2"/>
  <c r="Q33" i="1"/>
  <c r="Q25" i="2"/>
  <c r="Q45" i="2"/>
  <c r="Q35" i="1"/>
  <c r="Q27" i="2"/>
  <c r="Q47" i="2"/>
  <c r="Q28" i="2"/>
  <c r="Q48" i="2"/>
  <c r="Q37" i="1"/>
  <c r="Q29" i="2"/>
  <c r="Q49" i="2"/>
  <c r="Q30" i="2"/>
  <c r="Q50" i="2"/>
  <c r="Q39" i="1"/>
  <c r="Q31" i="2"/>
  <c r="Q51" i="2"/>
  <c r="Q40" i="1"/>
  <c r="Q32" i="2"/>
  <c r="Q52" i="2"/>
  <c r="Q44" i="1"/>
  <c r="Q33" i="2"/>
  <c r="Q53" i="2"/>
  <c r="Q50" i="1"/>
  <c r="Q34" i="2"/>
  <c r="Q54" i="2"/>
  <c r="Q51" i="1"/>
  <c r="Q35" i="2"/>
  <c r="Q55" i="2"/>
  <c r="Q52" i="1"/>
  <c r="Q36" i="2"/>
  <c r="Q53" i="1"/>
  <c r="Q37" i="2"/>
  <c r="Q54" i="1"/>
  <c r="Q38" i="2"/>
  <c r="M21" i="1"/>
  <c r="Q55" i="1"/>
  <c r="Q39" i="2"/>
  <c r="M21" i="2"/>
  <c r="Q40" i="2"/>
  <c r="Q24" i="1"/>
  <c r="Q41" i="2"/>
  <c r="Q30" i="1"/>
  <c r="Q22" i="2"/>
  <c r="Q41" i="1"/>
  <c r="Q22" i="1"/>
  <c r="U57" i="1" s="1"/>
  <c r="U58" i="1" s="1"/>
  <c r="Q42" i="1"/>
  <c r="Q23" i="1"/>
  <c r="Q43" i="1"/>
  <c r="Q25" i="1"/>
  <c r="Q45" i="1"/>
  <c r="Q26" i="1"/>
  <c r="Q46" i="1"/>
  <c r="Q27" i="1"/>
  <c r="Q47" i="1"/>
  <c r="Q28" i="1"/>
  <c r="Q48" i="1"/>
  <c r="Q29" i="1"/>
  <c r="Q89" i="5" l="1"/>
  <c r="Q57" i="6"/>
  <c r="Q89" i="4"/>
  <c r="Q90" i="4"/>
  <c r="Q91" i="4" s="1"/>
  <c r="H47" i="4" s="1"/>
  <c r="Q57" i="2"/>
  <c r="Q58" i="2" s="1"/>
  <c r="Q59" i="2" s="1"/>
  <c r="H17" i="2" s="1"/>
  <c r="Q57" i="1"/>
  <c r="Q58" i="1" s="1"/>
  <c r="Q59" i="1" s="1"/>
  <c r="H17" i="1" s="1"/>
  <c r="Q58" i="6" l="1"/>
  <c r="Q59" i="6" s="1"/>
  <c r="H17" i="6" s="1"/>
  <c r="Q90" i="3"/>
  <c r="Q91" i="3" s="1"/>
  <c r="H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G3" authorId="0" shapeId="0" xr:uid="{A3E40294-249F-44C1-BDFB-14E60ED025FB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G6" authorId="0" shapeId="0" xr:uid="{5C8AF96A-D504-46D0-999D-93FDE156DA07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C9" authorId="1" shapeId="0" xr:uid="{19140AD7-00B8-42E3-AF3C-B9C1F635DE3F}">
      <text>
        <r>
          <rPr>
            <sz val="9"/>
            <color indexed="81"/>
            <rFont val="メイリオ"/>
            <family val="3"/>
            <charset val="128"/>
          </rPr>
          <t>窓あき封筒を利用する場合は郵送宛名としても使用するので、郵便番号・住所も記載します。</t>
        </r>
      </text>
    </comment>
    <comment ref="N17" authorId="1" shapeId="0" xr:uid="{D4546445-2FEB-40DE-AA4B-A3B40B6BB9A1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AG17" authorId="1" shapeId="0" xr:uid="{0B533DA7-6E8F-4BA9-922C-F3ACE7F1874D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G18" authorId="1" shapeId="0" xr:uid="{EE1D051A-CB69-4D35-B94C-4511EB93C326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K22" authorId="1" shapeId="0" xr:uid="{7332536A-8568-4243-BA94-72808854860B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22" authorId="1" shapeId="0" xr:uid="{0C8ACF79-ED27-49F9-8748-8CAF0E51F123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23" authorId="1" shapeId="0" xr:uid="{84EC01CF-765F-4C4E-91A0-8B2F18920DDF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G3" authorId="0" shapeId="0" xr:uid="{FA812ECE-177D-4ECC-BE8D-456980480594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G6" authorId="0" shapeId="0" xr:uid="{B470544C-07C0-4028-A08A-97B5E188C918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C9" authorId="1" shapeId="0" xr:uid="{3FC32DC6-E440-4CA0-A581-CEE250E48ABB}">
      <text>
        <r>
          <rPr>
            <sz val="9"/>
            <color indexed="81"/>
            <rFont val="メイリオ"/>
            <family val="3"/>
            <charset val="128"/>
          </rPr>
          <t>窓あき封筒を利用する場合は郵送宛名としても使用するので、郵便番号・住所も記載します。</t>
        </r>
      </text>
    </comment>
    <comment ref="N17" authorId="1" shapeId="0" xr:uid="{69874191-5999-4889-87FE-F127F9D5166B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AG17" authorId="1" shapeId="0" xr:uid="{423E13A5-71D3-47DF-82E9-DA32B1D290A9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G18" authorId="1" shapeId="0" xr:uid="{36F92C05-1DCE-44BD-8C45-A3EC42C2DC73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K22" authorId="1" shapeId="0" xr:uid="{E4A1481D-4D96-41AE-B300-FBD1367E1B95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22" authorId="1" shapeId="0" xr:uid="{5DAB93D9-79CA-48F6-81B0-EBAD2E84A861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23" authorId="1" shapeId="0" xr:uid="{77D76CE5-E5D6-4896-86E1-731D2C6808ED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G3" authorId="0" shapeId="0" xr:uid="{9D7AB019-BF76-40A1-A9FE-2734DFFE8D1D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G6" authorId="0" shapeId="0" xr:uid="{C04D436F-CC87-44AA-B9FC-C1F5B6102071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C9" authorId="1" shapeId="0" xr:uid="{D391EBF7-86F5-45A8-BA68-A706F8F44093}">
      <text>
        <r>
          <rPr>
            <sz val="9"/>
            <color indexed="81"/>
            <rFont val="メイリオ"/>
            <family val="3"/>
            <charset val="128"/>
          </rPr>
          <t>窓あき封筒を利用する場合は郵送宛名としても使用するので、郵便番号・住所も記載します。</t>
        </r>
      </text>
    </comment>
    <comment ref="N17" authorId="1" shapeId="0" xr:uid="{022277C6-743F-49B0-8E01-11590254746E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AG17" authorId="1" shapeId="0" xr:uid="{808AA3CD-B980-4D8A-BA0F-8B2C723B1480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G18" authorId="1" shapeId="0" xr:uid="{723ECD44-7519-4FF5-AF9D-BD95E40D77DC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K22" authorId="1" shapeId="0" xr:uid="{71144C3E-D5BE-4B4C-BF59-3D4240390403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22" authorId="1" shapeId="0" xr:uid="{16EE0753-739A-4A51-ACA5-545B89CC7C1E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23" authorId="1" shapeId="0" xr:uid="{32118E81-3165-4637-B643-53299C11DD26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W3" authorId="0" shapeId="0" xr:uid="{4FC2A215-8F69-4F57-B599-B21035D551BC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W6" authorId="0" shapeId="0" xr:uid="{47EA0AD9-47A7-43A7-A2A1-38CF09F5843C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AW17" authorId="1" shapeId="0" xr:uid="{F5F7FFB5-09D9-4840-B768-C277E0EB0539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W18" authorId="1" shapeId="0" xr:uid="{BED2906F-E4F0-4CCD-A7F7-A1BBBAFF76EC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N42" authorId="1" shapeId="0" xr:uid="{5865D623-5A7C-44FC-8CF9-29586D00554E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N47" authorId="1" shapeId="0" xr:uid="{6CE9D84B-B8D3-49BE-83B8-9B21A655F5A8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K52" authorId="1" shapeId="0" xr:uid="{83A73015-6126-417B-9918-CAA0287B9E9A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52" authorId="1" shapeId="0" xr:uid="{880B1F47-163D-4B36-A692-3181D07D1B92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53" authorId="1" shapeId="0" xr:uid="{213DC9B5-7B0E-4B70-B0ED-0ECDE4714DCD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W3" authorId="0" shapeId="0" xr:uid="{72657D04-E93E-4560-BEC2-0369AEF90FAC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W6" authorId="0" shapeId="0" xr:uid="{CAA693AA-5D33-4587-B7DE-CECF5FC99983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AW17" authorId="1" shapeId="0" xr:uid="{6F7B7D65-90AD-431E-BD3A-519E216B3EDD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W18" authorId="1" shapeId="0" xr:uid="{88725982-EF90-45E4-8D44-22A10BAA60AF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N42" authorId="1" shapeId="0" xr:uid="{94A016EB-3F6F-4FF3-9022-9DD6C5D421A9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N47" authorId="1" shapeId="0" xr:uid="{5E45A1EC-FAB3-40DA-BFEA-A4EE1FCC1E8A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K52" authorId="1" shapeId="0" xr:uid="{A132F057-322B-4D40-AF30-748454D7679A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52" authorId="1" shapeId="0" xr:uid="{37F1CF86-87C8-4778-AD5B-C33458F37B4D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53" authorId="1" shapeId="0" xr:uid="{B71C1915-FE31-490F-AC0E-89ABCE17AB7E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 Co.,Ltd.</author>
    <author>TB株式会社</author>
  </authors>
  <commentList>
    <comment ref="AW3" authorId="0" shapeId="0" xr:uid="{AFFDC464-1369-423F-A996-6AE7DD47EF81}">
      <text>
        <r>
          <rPr>
            <sz val="9"/>
            <color indexed="81"/>
            <rFont val="メイリオ"/>
            <family val="3"/>
            <charset val="128"/>
          </rPr>
          <t>内税・外税・非課税の区分を選択します。項目名称や計算式が変わります。</t>
        </r>
      </text>
    </comment>
    <comment ref="AW6" authorId="0" shapeId="0" xr:uid="{280CEE16-D2FC-4801-9D03-F005A306D3BE}">
      <text>
        <r>
          <rPr>
            <sz val="9"/>
            <color indexed="81"/>
            <rFont val="メイリオ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AW17" authorId="1" shapeId="0" xr:uid="{5867530A-F35B-4C63-80F6-C899F561FD9B}">
      <text>
        <r>
          <rPr>
            <sz val="9"/>
            <color indexed="81"/>
            <rFont val="メイリオ"/>
            <family val="3"/>
            <charset val="128"/>
          </rPr>
          <t>振込手数料に関する文言を切り替えます。</t>
        </r>
      </text>
    </comment>
    <comment ref="AW18" authorId="1" shapeId="0" xr:uid="{109C47FC-210E-4FFB-8358-8EF75A84EA5B}">
      <text>
        <r>
          <rPr>
            <sz val="9"/>
            <color indexed="81"/>
            <rFont val="メイリオ"/>
            <family val="3"/>
            <charset val="128"/>
          </rPr>
          <t>文言を変更できます。</t>
        </r>
      </text>
    </comment>
    <comment ref="N42" authorId="1" shapeId="0" xr:uid="{361CD193-6E25-4108-A118-8B770E2FA8D9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N47" authorId="1" shapeId="0" xr:uid="{B9E2D73E-5963-4119-9F22-403E8948C5AA}">
      <text>
        <r>
          <rPr>
            <sz val="9"/>
            <color indexed="81"/>
            <rFont val="メイリオ"/>
            <family val="3"/>
            <charset val="128"/>
          </rPr>
          <t>振込先を記載します。振込先口座複数の場合は、追加ください。</t>
        </r>
      </text>
    </comment>
    <comment ref="K52" authorId="1" shapeId="0" xr:uid="{CD5A1ED0-0F3A-4FC4-99BA-737EBCC90478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M52" authorId="1" shapeId="0" xr:uid="{0B6FC28D-DC9D-4A4E-B6A2-BF74352379EE}">
      <text>
        <r>
          <rPr>
            <sz val="9"/>
            <color indexed="81"/>
            <rFont val="メイリオ"/>
            <family val="3"/>
            <charset val="128"/>
          </rPr>
          <t>小数点以下の数値を入力する場合は、書式を「標準」に変更してください。</t>
        </r>
      </text>
    </comment>
    <comment ref="F53" authorId="1" shapeId="0" xr:uid="{60F02822-437B-47F2-B145-43B31129DF6D}">
      <text>
        <r>
          <rPr>
            <sz val="9"/>
            <color indexed="81"/>
            <rFont val="メイリオ"/>
            <family val="3"/>
            <charset val="128"/>
          </rPr>
          <t>販売した商品の品番・品名・サービス名称等を記載します。</t>
        </r>
      </text>
    </comment>
  </commentList>
</comments>
</file>

<file path=xl/sharedStrings.xml><?xml version="1.0" encoding="utf-8"?>
<sst xmlns="http://schemas.openxmlformats.org/spreadsheetml/2006/main" count="444" uniqueCount="67">
  <si>
    <t>伝票内容設定</t>
    <rPh sb="0" eb="6">
      <t>デンピョウナイヨウセッテイ</t>
    </rPh>
    <phoneticPr fontId="3"/>
  </si>
  <si>
    <t>（株）応化建材工業専用請求書</t>
    <rPh sb="0" eb="3">
      <t>カブ</t>
    </rPh>
    <rPh sb="3" eb="7">
      <t>オウカケンザイ</t>
    </rPh>
    <rPh sb="7" eb="9">
      <t>コウギョウ</t>
    </rPh>
    <rPh sb="9" eb="11">
      <t>センヨウ</t>
    </rPh>
    <rPh sb="11" eb="12">
      <t>ショウ</t>
    </rPh>
    <rPh sb="12" eb="13">
      <t>モトム</t>
    </rPh>
    <rPh sb="13" eb="14">
      <t>ショ</t>
    </rPh>
    <phoneticPr fontId="3"/>
  </si>
  <si>
    <t>消費税の扱い</t>
    <rPh sb="0" eb="3">
      <t>ショウヒゼイ</t>
    </rPh>
    <rPh sb="4" eb="5">
      <t>アツカ</t>
    </rPh>
    <phoneticPr fontId="3"/>
  </si>
  <si>
    <t>外税</t>
    <rPh sb="0" eb="2">
      <t>ソトゼイ</t>
    </rPh>
    <phoneticPr fontId="3"/>
  </si>
  <si>
    <t>内税</t>
    <rPh sb="0" eb="2">
      <t>ウチゼイ</t>
    </rPh>
    <phoneticPr fontId="3"/>
  </si>
  <si>
    <t>非課税</t>
    <rPh sb="0" eb="3">
      <t>ヒカゼイ</t>
    </rPh>
    <phoneticPr fontId="3"/>
  </si>
  <si>
    <t>消費税率</t>
    <rPh sb="0" eb="3">
      <t>ショウヒゼイ</t>
    </rPh>
    <rPh sb="3" eb="4">
      <t>リツ</t>
    </rPh>
    <phoneticPr fontId="3"/>
  </si>
  <si>
    <t>軽減税率</t>
    <rPh sb="0" eb="2">
      <t>ケイゲン</t>
    </rPh>
    <rPh sb="2" eb="4">
      <t>ゼイリツ</t>
    </rPh>
    <phoneticPr fontId="3"/>
  </si>
  <si>
    <t>端数扱い</t>
    <rPh sb="0" eb="2">
      <t>ハスウ</t>
    </rPh>
    <rPh sb="2" eb="3">
      <t>アツカ</t>
    </rPh>
    <phoneticPr fontId="3"/>
  </si>
  <si>
    <t>切り捨て</t>
    <rPh sb="0" eb="1">
      <t>キ</t>
    </rPh>
    <rPh sb="2" eb="3">
      <t>ス</t>
    </rPh>
    <phoneticPr fontId="3"/>
  </si>
  <si>
    <t>切り上げ</t>
    <rPh sb="0" eb="1">
      <t>キ</t>
    </rPh>
    <rPh sb="2" eb="3">
      <t>ア</t>
    </rPh>
    <phoneticPr fontId="3"/>
  </si>
  <si>
    <t>四捨五入</t>
    <rPh sb="0" eb="4">
      <t>シシャゴニュウ</t>
    </rPh>
    <phoneticPr fontId="3"/>
  </si>
  <si>
    <t>会社名</t>
    <rPh sb="0" eb="3">
      <t>カイシャメイ</t>
    </rPh>
    <phoneticPr fontId="3"/>
  </si>
  <si>
    <t>発行日　年</t>
    <rPh sb="0" eb="2">
      <t>ハッコウ</t>
    </rPh>
    <rPh sb="2" eb="3">
      <t>ビ</t>
    </rPh>
    <rPh sb="4" eb="5">
      <t>ネン</t>
    </rPh>
    <phoneticPr fontId="3"/>
  </si>
  <si>
    <t xml:space="preserve">
</t>
    <phoneticPr fontId="3"/>
  </si>
  <si>
    <t xml:space="preserve">株式会社　応化建材工業　御中
</t>
    <rPh sb="5" eb="9">
      <t>オウカケンザイ</t>
    </rPh>
    <rPh sb="9" eb="11">
      <t>コウギョウ</t>
    </rPh>
    <rPh sb="12" eb="14">
      <t>オンチュウ</t>
    </rPh>
    <phoneticPr fontId="3"/>
  </si>
  <si>
    <t>発行日　月</t>
    <rPh sb="0" eb="2">
      <t>ハッコウ</t>
    </rPh>
    <rPh sb="2" eb="3">
      <t>ビ</t>
    </rPh>
    <rPh sb="4" eb="5">
      <t>ツキ</t>
    </rPh>
    <phoneticPr fontId="3"/>
  </si>
  <si>
    <t>氏名</t>
    <rPh sb="0" eb="2">
      <t>シメイ</t>
    </rPh>
    <phoneticPr fontId="3"/>
  </si>
  <si>
    <t>発行日　日</t>
    <rPh sb="0" eb="2">
      <t>ハッコウ</t>
    </rPh>
    <rPh sb="2" eb="3">
      <t>ビ</t>
    </rPh>
    <rPh sb="4" eb="5">
      <t>ニチ</t>
    </rPh>
    <phoneticPr fontId="3"/>
  </si>
  <si>
    <t>〒435-0051</t>
    <phoneticPr fontId="3"/>
  </si>
  <si>
    <t>住所</t>
    <rPh sb="0" eb="2">
      <t>ジュウショ</t>
    </rPh>
    <phoneticPr fontId="3"/>
  </si>
  <si>
    <t>静岡県浜松市東区市野町６６９番地の2</t>
    <rPh sb="0" eb="3">
      <t>シズオカケン</t>
    </rPh>
    <rPh sb="3" eb="6">
      <t>ハママツシ</t>
    </rPh>
    <rPh sb="6" eb="8">
      <t>ヒガシク</t>
    </rPh>
    <rPh sb="8" eb="11">
      <t>イチノチョウ</t>
    </rPh>
    <rPh sb="14" eb="16">
      <t>バンチ</t>
    </rPh>
    <phoneticPr fontId="3"/>
  </si>
  <si>
    <t>電話・ＦＡＸ</t>
    <rPh sb="0" eb="2">
      <t>デンワ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</si>
  <si>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</si>
  <si>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001</t>
    <phoneticPr fontId="3"/>
  </si>
  <si>
    <t>ＴＥＬ　053-435-0321　ＦＡＸ053-433-8883</t>
    <phoneticPr fontId="3"/>
  </si>
  <si>
    <t>メール</t>
    <phoneticPr fontId="3"/>
  </si>
  <si>
    <t>毎月月末締め・5日必着でお願い申し上げます。</t>
    <rPh sb="0" eb="2">
      <t>マイツキ</t>
    </rPh>
    <rPh sb="2" eb="4">
      <t>ゲツマツ</t>
    </rPh>
    <rPh sb="4" eb="5">
      <t>シ</t>
    </rPh>
    <rPh sb="8" eb="9">
      <t>ニチ</t>
    </rPh>
    <rPh sb="9" eb="11">
      <t>ヒッチャク</t>
    </rPh>
    <rPh sb="13" eb="14">
      <t>ネガ</t>
    </rPh>
    <rPh sb="15" eb="16">
      <t>モウ</t>
    </rPh>
    <rPh sb="17" eb="18">
      <t>ア</t>
    </rPh>
    <phoneticPr fontId="3"/>
  </si>
  <si>
    <t>登録番号</t>
    <rPh sb="0" eb="2">
      <t>トウロク</t>
    </rPh>
    <rPh sb="2" eb="4">
      <t>バンゴウ</t>
    </rPh>
    <phoneticPr fontId="3"/>
  </si>
  <si>
    <t>T0000000000</t>
    <phoneticPr fontId="3"/>
  </si>
  <si>
    <t>お支払期日　日</t>
    <rPh sb="1" eb="3">
      <t>シハライ</t>
    </rPh>
    <rPh sb="3" eb="5">
      <t>キジツ</t>
    </rPh>
    <rPh sb="6" eb="7">
      <t>ニチ</t>
    </rPh>
    <phoneticPr fontId="3"/>
  </si>
  <si>
    <t>合計金額</t>
    <rPh sb="0" eb="2">
      <t>ゴウケイ</t>
    </rPh>
    <rPh sb="2" eb="4">
      <t>キンガク</t>
    </rPh>
    <phoneticPr fontId="3"/>
  </si>
  <si>
    <t>振込先</t>
    <rPh sb="0" eb="3">
      <t>フリコミサキ</t>
    </rPh>
    <phoneticPr fontId="3"/>
  </si>
  <si>
    <t>振込手数料負担</t>
    <rPh sb="0" eb="2">
      <t>フリコミ</t>
    </rPh>
    <rPh sb="2" eb="5">
      <t>テスウリョウ</t>
    </rPh>
    <rPh sb="5" eb="7">
      <t>フタン</t>
    </rPh>
    <phoneticPr fontId="3"/>
  </si>
  <si>
    <t>お客様負担</t>
    <rPh sb="1" eb="3">
      <t>キャクサマ</t>
    </rPh>
    <rPh sb="3" eb="5">
      <t>フタン</t>
    </rPh>
    <phoneticPr fontId="3"/>
  </si>
  <si>
    <t>自社負担</t>
    <rPh sb="0" eb="2">
      <t>ジシャ</t>
    </rPh>
    <rPh sb="2" eb="4">
      <t>フタン</t>
    </rPh>
    <phoneticPr fontId="3"/>
  </si>
  <si>
    <t>口座番号</t>
    <rPh sb="0" eb="2">
      <t>コウザ</t>
    </rPh>
    <rPh sb="2" eb="4">
      <t>バンゴウ</t>
    </rPh>
    <phoneticPr fontId="3"/>
  </si>
  <si>
    <t>負担のお願い</t>
    <rPh sb="0" eb="2">
      <t>フタン</t>
    </rPh>
    <rPh sb="4" eb="5">
      <t>ネガ</t>
    </rPh>
    <phoneticPr fontId="3"/>
  </si>
  <si>
    <t>名義</t>
    <rPh sb="0" eb="2">
      <t>メイギ</t>
    </rPh>
    <phoneticPr fontId="3"/>
  </si>
  <si>
    <t>税率</t>
    <rPh sb="0" eb="2">
      <t>ゼイリツ</t>
    </rPh>
    <phoneticPr fontId="3"/>
  </si>
  <si>
    <t>担当者</t>
    <rPh sb="0" eb="3">
      <t>タントウシャ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</si>
  <si>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</si>
  <si>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</si>
  <si>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工事名・現場名</t>
    <rPh sb="0" eb="3">
      <t>コウジメイ</t>
    </rPh>
    <rPh sb="4" eb="7">
      <t>ゲンバメイ</t>
    </rPh>
    <phoneticPr fontId="3"/>
  </si>
  <si>
    <t>元請名</t>
    <rPh sb="0" eb="2">
      <t>モトウ</t>
    </rPh>
    <rPh sb="2" eb="3">
      <t>メイ</t>
    </rPh>
    <phoneticPr fontId="3"/>
  </si>
  <si>
    <t>工事内容</t>
    <rPh sb="0" eb="4">
      <t>コウジナイヨウ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</si>
  <si>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</si>
  <si>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</si>
  <si>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※</t>
  </si>
  <si>
    <t>初生マンション新築</t>
    <rPh sb="0" eb="2">
      <t>ハツオイ</t>
    </rPh>
    <rPh sb="7" eb="9">
      <t>シンチク</t>
    </rPh>
    <phoneticPr fontId="3"/>
  </si>
  <si>
    <t>防水</t>
    <rPh sb="0" eb="2">
      <t>フセスイ</t>
    </rPh>
    <phoneticPr fontId="3"/>
  </si>
  <si>
    <t>m</t>
    <phoneticPr fontId="3"/>
  </si>
  <si>
    <t>備考：</t>
    <rPh sb="0" eb="2">
      <t>ビコウ</t>
    </rPh>
    <phoneticPr fontId="3"/>
  </si>
  <si>
    <t>対象小計</t>
    <rPh sb="0" eb="2">
      <t>タイショウ</t>
    </rPh>
    <rPh sb="2" eb="4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</si>
  <si>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</si>
  <si>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</si>
  <si>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区分欄に※が記載されている商品は軽減税率対象です。</t>
    <rPh sb="0" eb="2">
      <t>クブン</t>
    </rPh>
    <rPh sb="2" eb="3">
      <t>ラン</t>
    </rPh>
    <rPh sb="6" eb="8">
      <t>キサイ</t>
    </rPh>
    <rPh sb="13" eb="15">
      <t>ショウヒン</t>
    </rPh>
    <rPh sb="16" eb="18">
      <t>ケイゲン</t>
    </rPh>
    <rPh sb="18" eb="20">
      <t>ゼイリツ</t>
    </rPh>
    <rPh sb="20" eb="22">
      <t>タイショウ</t>
    </rPh>
    <phoneticPr fontId="3"/>
  </si>
  <si>
    <t>備考欄</t>
    <rPh sb="0" eb="2">
      <t>ビコウ</t>
    </rPh>
    <rPh sb="2" eb="3">
      <t>ラン</t>
    </rPh>
    <phoneticPr fontId="3"/>
  </si>
  <si>
    <t>毎月月末締め・5日必着でお願い申し上げます。</t>
  </si>
  <si>
    <t>区分欄に※が記載されている商品は軽減税率対象です。工事名・元請名・弊社担当者の記入を必ずお願い申し上げます。</t>
    <rPh sb="0" eb="2">
      <t>クブン</t>
    </rPh>
    <rPh sb="2" eb="3">
      <t>ラン</t>
    </rPh>
    <rPh sb="6" eb="8">
      <t>キサイ</t>
    </rPh>
    <rPh sb="13" eb="15">
      <t>ショウヒン</t>
    </rPh>
    <rPh sb="16" eb="18">
      <t>ケイゲン</t>
    </rPh>
    <rPh sb="18" eb="20">
      <t>ゼイリツ</t>
    </rPh>
    <rPh sb="20" eb="22">
      <t>タイショウ</t>
    </rPh>
    <rPh sb="25" eb="28">
      <t>コウジメイ</t>
    </rPh>
    <rPh sb="29" eb="32">
      <t>モトウケメイ</t>
    </rPh>
    <rPh sb="33" eb="35">
      <t>ヘイシャ</t>
    </rPh>
    <rPh sb="35" eb="38">
      <t>タントウシャ</t>
    </rPh>
    <rPh sb="39" eb="41">
      <t>キニュウ</t>
    </rPh>
    <rPh sb="42" eb="43">
      <t>カナラ</t>
    </rPh>
    <rPh sb="45" eb="46">
      <t>ネガ</t>
    </rPh>
    <rPh sb="47" eb="48">
      <t>モウ</t>
    </rPh>
    <rPh sb="49" eb="50">
      <t>ア</t>
    </rPh>
    <phoneticPr fontId="3"/>
  </si>
  <si>
    <t>●●建設</t>
    <rPh sb="2" eb="4">
      <t>ケンセツ</t>
    </rPh>
    <phoneticPr fontId="3"/>
  </si>
  <si>
    <t>大塚</t>
  </si>
  <si>
    <t>●●工業</t>
    <rPh sb="2" eb="4">
      <t>コウギョウ</t>
    </rPh>
    <phoneticPr fontId="3"/>
  </si>
  <si>
    <t>●●　●●</t>
    <phoneticPr fontId="3"/>
  </si>
  <si>
    <t>浜松市中区中央1-1-1</t>
    <rPh sb="0" eb="3">
      <t>ハママツシ</t>
    </rPh>
    <rPh sb="3" eb="5">
      <t>ナカク</t>
    </rPh>
    <rPh sb="5" eb="7">
      <t>チュウオウ</t>
    </rPh>
    <phoneticPr fontId="3"/>
  </si>
  <si>
    <t>053-1111-1111</t>
    <phoneticPr fontId="3"/>
  </si>
  <si>
    <t>ssss@gmail.com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</si>
</sst>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請求書番号： &quot;0_);&quot;請求書番号： &quot;0_);&quot;請求書番号： &quot;;&quot;請求書番号： &quot;_)@"/>
    <numFmt numFmtId="177" formatCode="&quot;発行日： &quot;yyyy&quot;年&quot;m&quot;月&quot;d&quot;日&quot;;@"/>
    <numFmt numFmtId="178" formatCode="&quot;¥&quot;\ #,##0_ ;&quot;¥&quot;\ \-#,##0_ ;&quot;&quot;;@"/>
    <numFmt numFmtId="179" formatCode="#,##0;\-#,##0;&quot;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4"/>
      <color theme="4" tint="-0.499984740745262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游ゴシック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8"/>
      <color theme="1"/>
      <name val="游ゴシック"/>
      <family val="3"/>
      <charset val="128"/>
    </font>
    <font>
      <sz val="8"/>
      <color theme="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6"/>
      <color theme="1"/>
      <name val="游ゴシック"/>
      <family val="3"/>
      <charset val="128"/>
    </font>
    <font>
      <sz val="8"/>
      <color theme="0"/>
      <name val="メイリオ"/>
      <family val="3"/>
      <charset val="128"/>
    </font>
    <font>
      <sz val="6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6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rgb="FFFF0000"/>
      </right>
      <top style="thin">
        <color theme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0" fillId="2" borderId="6" xfId="0" applyFill="1" applyBorder="1">
      <alignment vertical="center"/>
    </xf>
    <xf numFmtId="0" fontId="5" fillId="0" borderId="7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/>
    </xf>
    <xf numFmtId="0" fontId="0" fillId="2" borderId="12" xfId="0" applyFill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0" fillId="2" borderId="13" xfId="0" applyFill="1" applyBorder="1">
      <alignment vertical="center"/>
    </xf>
    <xf numFmtId="0" fontId="5" fillId="0" borderId="14" xfId="0" applyFont="1" applyBorder="1" applyProtection="1">
      <alignment vertical="center"/>
      <protection locked="0"/>
    </xf>
    <xf numFmtId="0" fontId="0" fillId="0" borderId="15" xfId="0" applyBorder="1">
      <alignment vertical="center"/>
    </xf>
    <xf numFmtId="177" fontId="7" fillId="0" borderId="0" xfId="0" applyNumberFormat="1" applyFont="1" applyAlignment="1">
      <alignment vertical="center" shrinkToFit="1"/>
    </xf>
    <xf numFmtId="0" fontId="8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49" fontId="5" fillId="0" borderId="7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2" fillId="3" borderId="18" xfId="0" applyFont="1" applyFill="1" applyBorder="1">
      <alignment vertical="center"/>
    </xf>
    <xf numFmtId="0" fontId="7" fillId="3" borderId="19" xfId="0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7" fillId="3" borderId="20" xfId="0" applyFont="1" applyFill="1" applyBorder="1">
      <alignment vertical="center"/>
    </xf>
    <xf numFmtId="178" fontId="13" fillId="3" borderId="0" xfId="0" applyNumberFormat="1" applyFont="1" applyFill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5" fillId="0" borderId="22" xfId="0" applyFont="1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0" xfId="0" applyNumberFormat="1">
      <alignment vertical="center"/>
    </xf>
    <xf numFmtId="0" fontId="0" fillId="3" borderId="20" xfId="0" applyFill="1" applyBorder="1">
      <alignment vertical="center"/>
    </xf>
    <xf numFmtId="0" fontId="13" fillId="3" borderId="0" xfId="0" applyFont="1" applyFill="1">
      <alignment vertical="center"/>
    </xf>
    <xf numFmtId="0" fontId="7" fillId="3" borderId="24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178" fontId="13" fillId="3" borderId="16" xfId="0" applyNumberFormat="1" applyFont="1" applyFill="1" applyBorder="1" applyAlignment="1">
      <alignment vertical="center" shrinkToFit="1"/>
    </xf>
    <xf numFmtId="0" fontId="7" fillId="3" borderId="16" xfId="0" applyFont="1" applyFill="1" applyBorder="1">
      <alignment vertical="center"/>
    </xf>
    <xf numFmtId="0" fontId="7" fillId="3" borderId="16" xfId="0" applyFont="1" applyFill="1" applyBorder="1" applyAlignment="1" applyProtection="1">
      <alignment vertical="center" wrapText="1"/>
      <protection locked="0"/>
    </xf>
    <xf numFmtId="0" fontId="7" fillId="3" borderId="25" xfId="0" applyFont="1" applyFill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179" fontId="7" fillId="0" borderId="30" xfId="0" applyNumberFormat="1" applyFont="1" applyBorder="1" applyAlignment="1" applyProtection="1">
      <alignment horizontal="center" vertical="center" wrapText="1"/>
      <protection locked="0"/>
    </xf>
    <xf numFmtId="179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30" xfId="0" applyNumberFormat="1" applyFont="1" applyFill="1" applyBorder="1" applyAlignment="1" applyProtection="1">
      <alignment vertical="center" shrinkToFit="1"/>
      <protection locked="0"/>
    </xf>
    <xf numFmtId="179" fontId="7" fillId="2" borderId="30" xfId="0" applyNumberFormat="1" applyFont="1" applyFill="1" applyBorder="1" applyAlignment="1" applyProtection="1">
      <alignment vertical="center" wrapText="1"/>
      <protection locked="0"/>
    </xf>
    <xf numFmtId="38" fontId="7" fillId="0" borderId="30" xfId="1" applyFont="1" applyBorder="1" applyAlignment="1" applyProtection="1">
      <alignment vertical="center" shrinkToFit="1"/>
      <protection locked="0"/>
    </xf>
    <xf numFmtId="179" fontId="7" fillId="0" borderId="30" xfId="0" applyNumberFormat="1" applyFont="1" applyBorder="1" applyAlignment="1" applyProtection="1">
      <alignment vertical="center" wrapText="1"/>
      <protection locked="0"/>
    </xf>
    <xf numFmtId="179" fontId="7" fillId="0" borderId="30" xfId="0" applyNumberFormat="1" applyFont="1" applyBorder="1" applyAlignment="1" applyProtection="1">
      <alignment vertical="center" shrinkToFit="1"/>
      <protection locked="0"/>
    </xf>
    <xf numFmtId="38" fontId="7" fillId="0" borderId="30" xfId="1" applyFont="1" applyFill="1" applyBorder="1" applyAlignment="1" applyProtection="1">
      <alignment vertical="center" shrinkToFit="1"/>
      <protection locked="0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179" fontId="12" fillId="2" borderId="30" xfId="0" applyNumberFormat="1" applyFont="1" applyFill="1" applyBorder="1" applyAlignment="1" applyProtection="1">
      <alignment vertical="center" shrinkToFit="1"/>
      <protection locked="0"/>
    </xf>
    <xf numFmtId="0" fontId="0" fillId="0" borderId="34" xfId="0" applyBorder="1">
      <alignment vertical="center"/>
    </xf>
    <xf numFmtId="0" fontId="17" fillId="0" borderId="0" xfId="0" applyFont="1">
      <alignment vertical="center"/>
    </xf>
    <xf numFmtId="0" fontId="4" fillId="0" borderId="0" xfId="0" applyFont="1" applyAlignment="1">
      <alignment horizontal="center" vertical="top"/>
    </xf>
    <xf numFmtId="176" fontId="7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vertical="top"/>
    </xf>
    <xf numFmtId="0" fontId="11" fillId="0" borderId="17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9" fillId="0" borderId="4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79" fontId="7" fillId="0" borderId="0" xfId="0" applyNumberFormat="1" applyFont="1" applyAlignment="1">
      <alignment vertical="center" shrinkToFit="1"/>
    </xf>
    <xf numFmtId="178" fontId="13" fillId="3" borderId="19" xfId="0" applyNumberFormat="1" applyFont="1" applyFill="1" applyBorder="1" applyAlignment="1">
      <alignment vertical="center" shrinkToFit="1"/>
    </xf>
    <xf numFmtId="0" fontId="7" fillId="3" borderId="19" xfId="0" applyFont="1" applyFill="1" applyBorder="1" applyAlignment="1">
      <alignment vertical="center" shrinkToFit="1"/>
    </xf>
    <xf numFmtId="0" fontId="14" fillId="3" borderId="19" xfId="0" applyFont="1" applyFill="1" applyBorder="1" applyAlignment="1" applyProtection="1">
      <alignment vertical="center" wrapText="1"/>
      <protection locked="0"/>
    </xf>
    <xf numFmtId="0" fontId="14" fillId="3" borderId="45" xfId="0" applyFont="1" applyFill="1" applyBorder="1" applyAlignment="1" applyProtection="1">
      <alignment vertical="center" wrapText="1"/>
      <protection locked="0"/>
    </xf>
    <xf numFmtId="0" fontId="7" fillId="3" borderId="16" xfId="0" applyFont="1" applyFill="1" applyBorder="1" applyAlignment="1">
      <alignment vertical="center" shrinkToFit="1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8" fillId="3" borderId="25" xfId="0" applyFont="1" applyFill="1" applyBorder="1" applyAlignment="1" applyProtection="1">
      <alignment vertical="center" wrapText="1"/>
      <protection locked="0"/>
    </xf>
    <xf numFmtId="0" fontId="12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0" borderId="20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7" fillId="3" borderId="17" xfId="0" applyFont="1" applyFill="1" applyBorder="1" applyAlignment="1">
      <alignment vertical="center" shrinkToFit="1"/>
    </xf>
    <xf numFmtId="179" fontId="7" fillId="0" borderId="46" xfId="0" applyNumberFormat="1" applyFont="1" applyBorder="1" applyAlignment="1" applyProtection="1">
      <alignment horizontal="center" vertical="center" wrapText="1"/>
      <protection locked="0"/>
    </xf>
    <xf numFmtId="179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46" xfId="0" applyNumberFormat="1" applyFont="1" applyFill="1" applyBorder="1" applyAlignment="1" applyProtection="1">
      <alignment vertical="center" shrinkToFit="1"/>
      <protection locked="0"/>
    </xf>
    <xf numFmtId="179" fontId="7" fillId="2" borderId="46" xfId="0" applyNumberFormat="1" applyFont="1" applyFill="1" applyBorder="1" applyAlignment="1" applyProtection="1">
      <alignment vertical="center" wrapText="1"/>
      <protection locked="0"/>
    </xf>
    <xf numFmtId="38" fontId="7" fillId="0" borderId="46" xfId="1" applyFont="1" applyBorder="1" applyAlignment="1" applyProtection="1">
      <alignment vertical="center" shrinkToFit="1"/>
      <protection locked="0"/>
    </xf>
    <xf numFmtId="179" fontId="7" fillId="0" borderId="46" xfId="0" applyNumberFormat="1" applyFont="1" applyBorder="1" applyAlignment="1" applyProtection="1">
      <alignment vertical="center" wrapText="1"/>
      <protection locked="0"/>
    </xf>
    <xf numFmtId="179" fontId="7" fillId="0" borderId="46" xfId="0" applyNumberFormat="1" applyFont="1" applyBorder="1" applyAlignment="1" applyProtection="1">
      <alignment vertical="center" shrinkToFit="1"/>
      <protection locked="0"/>
    </xf>
    <xf numFmtId="38" fontId="7" fillId="0" borderId="46" xfId="1" applyFont="1" applyFill="1" applyBorder="1" applyAlignment="1" applyProtection="1">
      <alignment vertical="center" shrinkToFit="1"/>
      <protection locked="0"/>
    </xf>
    <xf numFmtId="179" fontId="12" fillId="2" borderId="46" xfId="0" applyNumberFormat="1" applyFont="1" applyFill="1" applyBorder="1" applyAlignment="1" applyProtection="1">
      <alignment vertical="center" shrinkToFit="1"/>
      <protection locked="0"/>
    </xf>
    <xf numFmtId="179" fontId="7" fillId="0" borderId="0" xfId="0" applyNumberFormat="1" applyFont="1" applyAlignment="1" applyProtection="1">
      <alignment vertical="center" wrapText="1"/>
      <protection locked="0"/>
    </xf>
    <xf numFmtId="179" fontId="7" fillId="0" borderId="34" xfId="0" applyNumberFormat="1" applyFont="1" applyBorder="1" applyAlignment="1" applyProtection="1">
      <alignment vertical="center" wrapText="1"/>
      <protection locked="0"/>
    </xf>
    <xf numFmtId="0" fontId="7" fillId="0" borderId="29" xfId="0" applyFont="1" applyBorder="1">
      <alignment vertic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top"/>
    </xf>
    <xf numFmtId="176" fontId="7" fillId="0" borderId="0" xfId="0" applyNumberFormat="1" applyFont="1" applyAlignment="1">
      <alignment horizontal="left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15" fillId="4" borderId="2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179" fontId="7" fillId="0" borderId="41" xfId="0" applyNumberFormat="1" applyFont="1" applyBorder="1" applyAlignment="1" applyProtection="1">
      <alignment horizontal="center" vertical="center" wrapText="1"/>
      <protection locked="0"/>
    </xf>
    <xf numFmtId="179" fontId="7" fillId="0" borderId="42" xfId="0" applyNumberFormat="1" applyFont="1" applyBorder="1" applyAlignment="1" applyProtection="1">
      <alignment horizontal="center" vertical="center" wrapText="1"/>
      <protection locked="0"/>
    </xf>
    <xf numFmtId="179" fontId="7" fillId="0" borderId="30" xfId="0" applyNumberFormat="1" applyFont="1" applyBorder="1" applyAlignment="1" applyProtection="1">
      <alignment horizontal="right" vertical="center" shrinkToFit="1"/>
      <protection locked="0"/>
    </xf>
    <xf numFmtId="179" fontId="7" fillId="0" borderId="30" xfId="0" applyNumberFormat="1" applyFont="1" applyBorder="1" applyAlignment="1">
      <alignment horizontal="right" vertical="center" shrinkToFit="1"/>
    </xf>
    <xf numFmtId="0" fontId="7" fillId="0" borderId="0" xfId="0" applyFont="1" applyAlignment="1" applyProtection="1">
      <alignment horizontal="right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/>
    </xf>
    <xf numFmtId="6" fontId="13" fillId="3" borderId="0" xfId="2" applyFont="1" applyFill="1" applyBorder="1" applyAlignment="1">
      <alignment horizontal="center" vertical="center"/>
    </xf>
    <xf numFmtId="6" fontId="13" fillId="3" borderId="16" xfId="2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179" fontId="7" fillId="0" borderId="30" xfId="0" applyNumberFormat="1" applyFont="1" applyBorder="1" applyAlignment="1" applyProtection="1">
      <alignment horizontal="center" vertical="center" wrapText="1"/>
      <protection locked="0"/>
    </xf>
    <xf numFmtId="179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79" fontId="7" fillId="0" borderId="38" xfId="0" applyNumberFormat="1" applyFont="1" applyBorder="1" applyAlignment="1">
      <alignment horizontal="right" vertical="center" shrinkToFit="1"/>
    </xf>
    <xf numFmtId="179" fontId="7" fillId="0" borderId="39" xfId="0" applyNumberFormat="1" applyFont="1" applyBorder="1" applyAlignment="1">
      <alignment horizontal="right" vertical="center" shrinkToFit="1"/>
    </xf>
    <xf numFmtId="179" fontId="7" fillId="0" borderId="40" xfId="0" applyNumberFormat="1" applyFont="1" applyBorder="1" applyAlignment="1">
      <alignment horizontal="right" vertical="center" shrinkToFi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79" fontId="7" fillId="0" borderId="35" xfId="0" applyNumberFormat="1" applyFont="1" applyBorder="1" applyAlignment="1">
      <alignment horizontal="right" vertical="center" shrinkToFit="1"/>
    </xf>
    <xf numFmtId="179" fontId="7" fillId="0" borderId="36" xfId="0" applyNumberFormat="1" applyFont="1" applyBorder="1" applyAlignment="1">
      <alignment horizontal="right" vertical="center" shrinkToFit="1"/>
    </xf>
    <xf numFmtId="179" fontId="7" fillId="0" borderId="37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179" fontId="7" fillId="3" borderId="35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36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37" xfId="0" applyNumberFormat="1" applyFont="1" applyFill="1" applyBorder="1" applyAlignment="1" applyProtection="1">
      <alignment horizontal="center" vertical="center" shrinkToFit="1"/>
      <protection locked="0"/>
    </xf>
    <xf numFmtId="9" fontId="7" fillId="0" borderId="36" xfId="0" applyNumberFormat="1" applyFont="1" applyBorder="1" applyAlignment="1">
      <alignment horizontal="center" vertical="center" shrinkToFit="1"/>
    </xf>
    <xf numFmtId="9" fontId="7" fillId="0" borderId="37" xfId="0" applyNumberFormat="1" applyFont="1" applyBorder="1" applyAlignment="1">
      <alignment horizontal="center" vertical="center" shrinkToFit="1"/>
    </xf>
    <xf numFmtId="9" fontId="7" fillId="3" borderId="36" xfId="0" applyNumberFormat="1" applyFont="1" applyFill="1" applyBorder="1" applyAlignment="1">
      <alignment horizontal="center" vertical="center" shrinkToFit="1"/>
    </xf>
    <xf numFmtId="9" fontId="7" fillId="3" borderId="37" xfId="0" applyNumberFormat="1" applyFont="1" applyFill="1" applyBorder="1" applyAlignment="1">
      <alignment horizontal="center" vertical="center" shrinkToFit="1"/>
    </xf>
    <xf numFmtId="179" fontId="7" fillId="0" borderId="46" xfId="0" applyNumberFormat="1" applyFont="1" applyBorder="1" applyAlignment="1">
      <alignment horizontal="right" vertical="center" shrinkToFit="1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79" fontId="7" fillId="0" borderId="46" xfId="0" applyNumberFormat="1" applyFont="1" applyBorder="1" applyAlignment="1" applyProtection="1">
      <alignment horizontal="center" vertical="center" wrapText="1"/>
      <protection locked="0"/>
    </xf>
    <xf numFmtId="179" fontId="7" fillId="0" borderId="46" xfId="0" applyNumberFormat="1" applyFont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79" fontId="7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6" fontId="13" fillId="3" borderId="19" xfId="2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vertical="top"/>
    </xf>
    <xf numFmtId="177" fontId="7" fillId="0" borderId="0" xfId="0" applyNumberFormat="1" applyFont="1" applyAlignment="1">
      <alignment horizontal="center" vertical="center" shrinkToFit="1"/>
    </xf>
    <xf numFmtId="179" fontId="7" fillId="0" borderId="41" xfId="0" applyNumberFormat="1" applyFont="1" applyBorder="1" applyAlignment="1" applyProtection="1">
      <alignment horizontal="right" vertical="center" shrinkToFit="1"/>
      <protection locked="0"/>
    </xf>
    <xf numFmtId="179" fontId="7" fillId="0" borderId="43" xfId="0" applyNumberFormat="1" applyFont="1" applyBorder="1" applyAlignment="1" applyProtection="1">
      <alignment horizontal="right" vertical="center" shrinkToFit="1"/>
      <protection locked="0"/>
    </xf>
    <xf numFmtId="179" fontId="7" fillId="0" borderId="42" xfId="0" applyNumberFormat="1" applyFont="1" applyBorder="1" applyAlignment="1" applyProtection="1">
      <alignment horizontal="right" vertical="center" shrinkToFit="1"/>
      <protection locked="0"/>
    </xf>
    <xf numFmtId="179" fontId="7" fillId="0" borderId="41" xfId="0" applyNumberFormat="1" applyFont="1" applyBorder="1" applyAlignment="1">
      <alignment horizontal="right" vertical="center" shrinkToFit="1"/>
    </xf>
    <xf numFmtId="179" fontId="7" fillId="0" borderId="43" xfId="0" applyNumberFormat="1" applyFont="1" applyBorder="1" applyAlignment="1">
      <alignment horizontal="right" vertical="center" shrinkToFit="1"/>
    </xf>
    <xf numFmtId="179" fontId="7" fillId="0" borderId="42" xfId="0" applyNumberFormat="1" applyFont="1" applyBorder="1" applyAlignment="1">
      <alignment horizontal="right" vertical="center" shrinkToFit="1"/>
    </xf>
    <xf numFmtId="179" fontId="7" fillId="0" borderId="30" xfId="0" applyNumberFormat="1" applyFont="1" applyFill="1" applyBorder="1" applyAlignment="1" applyProtection="1">
      <alignment vertical="center" shrinkToFit="1"/>
      <protection locked="0"/>
    </xf>
    <xf numFmtId="179" fontId="7" fillId="0" borderId="30" xfId="0" applyNumberFormat="1" applyFont="1" applyFill="1" applyBorder="1" applyAlignment="1" applyProtection="1">
      <alignment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5</xdr:row>
      <xdr:rowOff>152399</xdr:rowOff>
    </xdr:from>
    <xdr:to>
      <xdr:col>11</xdr:col>
      <xdr:colOff>190501</xdr:colOff>
      <xdr:row>7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331849-966E-4704-80B3-E53E65DAE6DD}"/>
            </a:ext>
          </a:extLst>
        </xdr:cNvPr>
        <xdr:cNvSpPr txBox="1"/>
      </xdr:nvSpPr>
      <xdr:spPr>
        <a:xfrm>
          <a:off x="173831" y="733424"/>
          <a:ext cx="454104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セル内で改行する場合は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キーを押しながら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キーを押してください。</a:t>
          </a:r>
        </a:p>
      </xdr:txBody>
    </xdr:sp>
    <xdr:clientData fPrintsWithSheet="0"/>
  </xdr:twoCellAnchor>
  <xdr:twoCellAnchor>
    <xdr:from>
      <xdr:col>1</xdr:col>
      <xdr:colOff>85725</xdr:colOff>
      <xdr:row>8</xdr:row>
      <xdr:rowOff>0</xdr:rowOff>
    </xdr:from>
    <xdr:to>
      <xdr:col>12</xdr:col>
      <xdr:colOff>28575</xdr:colOff>
      <xdr:row>10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4103991-067F-4E9B-B098-C11A42F52047}"/>
            </a:ext>
          </a:extLst>
        </xdr:cNvPr>
        <xdr:cNvSpPr/>
      </xdr:nvSpPr>
      <xdr:spPr>
        <a:xfrm>
          <a:off x="266700" y="1076325"/>
          <a:ext cx="460057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247650</xdr:colOff>
      <xdr:row>6</xdr:row>
      <xdr:rowOff>142874</xdr:rowOff>
    </xdr:from>
    <xdr:to>
      <xdr:col>24</xdr:col>
      <xdr:colOff>85725</xdr:colOff>
      <xdr:row>13</xdr:row>
      <xdr:rowOff>266700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E7CFB8C-DA0A-4CF6-9CEA-1241F626BC12}"/>
            </a:ext>
          </a:extLst>
        </xdr:cNvPr>
        <xdr:cNvSpPr/>
      </xdr:nvSpPr>
      <xdr:spPr>
        <a:xfrm>
          <a:off x="4772025" y="895349"/>
          <a:ext cx="2209800" cy="13144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66675</xdr:colOff>
      <xdr:row>20</xdr:row>
      <xdr:rowOff>123825</xdr:rowOff>
    </xdr:from>
    <xdr:to>
      <xdr:col>24</xdr:col>
      <xdr:colOff>28575</xdr:colOff>
      <xdr:row>54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7939EFD-26E2-4402-AA6A-1535D08FB7AB}"/>
            </a:ext>
          </a:extLst>
        </xdr:cNvPr>
        <xdr:cNvSpPr/>
      </xdr:nvSpPr>
      <xdr:spPr>
        <a:xfrm>
          <a:off x="247650" y="3105150"/>
          <a:ext cx="6677025" cy="5514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123824</xdr:colOff>
      <xdr:row>14</xdr:row>
      <xdr:rowOff>66675</xdr:rowOff>
    </xdr:from>
    <xdr:to>
      <xdr:col>25</xdr:col>
      <xdr:colOff>0</xdr:colOff>
      <xdr:row>19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6ABED3C-74E8-4E2F-AD6B-F5BFDADEC044}"/>
            </a:ext>
          </a:extLst>
        </xdr:cNvPr>
        <xdr:cNvSpPr/>
      </xdr:nvSpPr>
      <xdr:spPr>
        <a:xfrm>
          <a:off x="4648199" y="2286000"/>
          <a:ext cx="2343151" cy="619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55</xdr:row>
      <xdr:rowOff>9525</xdr:rowOff>
    </xdr:from>
    <xdr:to>
      <xdr:col>12</xdr:col>
      <xdr:colOff>19050</xdr:colOff>
      <xdr:row>59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7EEFCA0-5F2A-4CF5-84AC-71EBFECF20BC}"/>
            </a:ext>
          </a:extLst>
        </xdr:cNvPr>
        <xdr:cNvSpPr/>
      </xdr:nvSpPr>
      <xdr:spPr>
        <a:xfrm>
          <a:off x="260984" y="8658225"/>
          <a:ext cx="4596766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26</xdr:col>
      <xdr:colOff>171450</xdr:colOff>
      <xdr:row>1</xdr:row>
      <xdr:rowOff>142875</xdr:rowOff>
    </xdr:from>
    <xdr:to>
      <xdr:col>28</xdr:col>
      <xdr:colOff>123032</xdr:colOff>
      <xdr:row>26</xdr:row>
      <xdr:rowOff>41277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0648CD5-3517-4500-8B86-7CE999A4F08B}"/>
            </a:ext>
          </a:extLst>
        </xdr:cNvPr>
        <xdr:cNvSpPr txBox="1"/>
      </xdr:nvSpPr>
      <xdr:spPr>
        <a:xfrm>
          <a:off x="7343775" y="0"/>
          <a:ext cx="313532" cy="3994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40</xdr:col>
      <xdr:colOff>152400</xdr:colOff>
      <xdr:row>2</xdr:row>
      <xdr:rowOff>0</xdr:rowOff>
    </xdr:from>
    <xdr:to>
      <xdr:col>45</xdr:col>
      <xdr:colOff>485775</xdr:colOff>
      <xdr:row>6</xdr:row>
      <xdr:rowOff>111054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15FC82E-AE15-4F0F-99BC-620047A9BDD6}"/>
            </a:ext>
          </a:extLst>
        </xdr:cNvPr>
        <xdr:cNvSpPr txBox="1"/>
      </xdr:nvSpPr>
      <xdr:spPr>
        <a:xfrm>
          <a:off x="10306050" y="0"/>
          <a:ext cx="3714750" cy="86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29</xdr:col>
      <xdr:colOff>95250</xdr:colOff>
      <xdr:row>2</xdr:row>
      <xdr:rowOff>0</xdr:rowOff>
    </xdr:from>
    <xdr:to>
      <xdr:col>32</xdr:col>
      <xdr:colOff>56357</xdr:colOff>
      <xdr:row>22</xdr:row>
      <xdr:rowOff>9525</xdr:rowOff>
    </xdr:to>
    <xdr:sp macro="" textlink="">
      <xdr:nvSpPr>
        <xdr:cNvPr id="10" name="テキスト ボックス 23">
          <a:extLst>
            <a:ext uri="{FF2B5EF4-FFF2-40B4-BE49-F238E27FC236}">
              <a16:creationId xmlns:a16="http://schemas.microsoft.com/office/drawing/2014/main" id="{BA468DB8-FE72-47EB-B774-2A09345B793E}"/>
            </a:ext>
          </a:extLst>
        </xdr:cNvPr>
        <xdr:cNvSpPr txBox="1"/>
      </xdr:nvSpPr>
      <xdr:spPr>
        <a:xfrm>
          <a:off x="7810500" y="0"/>
          <a:ext cx="513557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57150</xdr:colOff>
      <xdr:row>41</xdr:row>
      <xdr:rowOff>144465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7E37E3C-2AFB-4714-919A-964BFF356A89}"/>
            </a:ext>
          </a:extLst>
        </xdr:cNvPr>
        <xdr:cNvSpPr txBox="1"/>
      </xdr:nvSpPr>
      <xdr:spPr>
        <a:xfrm>
          <a:off x="0" y="2981325"/>
          <a:ext cx="238125" cy="354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5</xdr:row>
      <xdr:rowOff>152399</xdr:rowOff>
    </xdr:from>
    <xdr:to>
      <xdr:col>11</xdr:col>
      <xdr:colOff>190501</xdr:colOff>
      <xdr:row>7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13EF7E-69A9-4AE2-926B-84705B660EC7}"/>
            </a:ext>
          </a:extLst>
        </xdr:cNvPr>
        <xdr:cNvSpPr txBox="1"/>
      </xdr:nvSpPr>
      <xdr:spPr>
        <a:xfrm>
          <a:off x="173831" y="733424"/>
          <a:ext cx="454104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セル内で改行する場合は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キーを押しながら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キーを押してください。</a:t>
          </a:r>
        </a:p>
      </xdr:txBody>
    </xdr:sp>
    <xdr:clientData fPrintsWithSheet="0"/>
  </xdr:twoCellAnchor>
  <xdr:twoCellAnchor>
    <xdr:from>
      <xdr:col>1</xdr:col>
      <xdr:colOff>85725</xdr:colOff>
      <xdr:row>8</xdr:row>
      <xdr:rowOff>0</xdr:rowOff>
    </xdr:from>
    <xdr:to>
      <xdr:col>12</xdr:col>
      <xdr:colOff>28575</xdr:colOff>
      <xdr:row>10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4012EFF-87FB-41B5-8C10-BCB90A0047FA}"/>
            </a:ext>
          </a:extLst>
        </xdr:cNvPr>
        <xdr:cNvSpPr/>
      </xdr:nvSpPr>
      <xdr:spPr>
        <a:xfrm>
          <a:off x="266700" y="1076325"/>
          <a:ext cx="460057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247650</xdr:colOff>
      <xdr:row>6</xdr:row>
      <xdr:rowOff>142874</xdr:rowOff>
    </xdr:from>
    <xdr:to>
      <xdr:col>24</xdr:col>
      <xdr:colOff>85725</xdr:colOff>
      <xdr:row>13</xdr:row>
      <xdr:rowOff>266700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0554A77-53C8-49F0-AFA2-612285CD2019}"/>
            </a:ext>
          </a:extLst>
        </xdr:cNvPr>
        <xdr:cNvSpPr/>
      </xdr:nvSpPr>
      <xdr:spPr>
        <a:xfrm>
          <a:off x="4772025" y="895349"/>
          <a:ext cx="2209800" cy="13144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66675</xdr:colOff>
      <xdr:row>20</xdr:row>
      <xdr:rowOff>123825</xdr:rowOff>
    </xdr:from>
    <xdr:to>
      <xdr:col>24</xdr:col>
      <xdr:colOff>28575</xdr:colOff>
      <xdr:row>54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43F4E6-885D-4C22-ACCA-65A08CE2F086}"/>
            </a:ext>
          </a:extLst>
        </xdr:cNvPr>
        <xdr:cNvSpPr/>
      </xdr:nvSpPr>
      <xdr:spPr>
        <a:xfrm>
          <a:off x="247650" y="3105150"/>
          <a:ext cx="6677025" cy="5514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123824</xdr:colOff>
      <xdr:row>14</xdr:row>
      <xdr:rowOff>66675</xdr:rowOff>
    </xdr:from>
    <xdr:to>
      <xdr:col>25</xdr:col>
      <xdr:colOff>0</xdr:colOff>
      <xdr:row>19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B6DFABB-979D-4523-9B90-61458B8EF92A}"/>
            </a:ext>
          </a:extLst>
        </xdr:cNvPr>
        <xdr:cNvSpPr/>
      </xdr:nvSpPr>
      <xdr:spPr>
        <a:xfrm>
          <a:off x="4648199" y="2286000"/>
          <a:ext cx="2343151" cy="619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55</xdr:row>
      <xdr:rowOff>9525</xdr:rowOff>
    </xdr:from>
    <xdr:to>
      <xdr:col>12</xdr:col>
      <xdr:colOff>19050</xdr:colOff>
      <xdr:row>59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030C5B3-4A57-44B7-AD79-A74F29736C46}"/>
            </a:ext>
          </a:extLst>
        </xdr:cNvPr>
        <xdr:cNvSpPr/>
      </xdr:nvSpPr>
      <xdr:spPr>
        <a:xfrm>
          <a:off x="260984" y="8658225"/>
          <a:ext cx="4596766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26</xdr:col>
      <xdr:colOff>171450</xdr:colOff>
      <xdr:row>1</xdr:row>
      <xdr:rowOff>142875</xdr:rowOff>
    </xdr:from>
    <xdr:to>
      <xdr:col>28</xdr:col>
      <xdr:colOff>123032</xdr:colOff>
      <xdr:row>26</xdr:row>
      <xdr:rowOff>41277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96B0E3B-0D64-4794-AEBE-C197413C1D32}"/>
            </a:ext>
          </a:extLst>
        </xdr:cNvPr>
        <xdr:cNvSpPr txBox="1"/>
      </xdr:nvSpPr>
      <xdr:spPr>
        <a:xfrm>
          <a:off x="7343775" y="0"/>
          <a:ext cx="313532" cy="3994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40</xdr:col>
      <xdr:colOff>152400</xdr:colOff>
      <xdr:row>2</xdr:row>
      <xdr:rowOff>0</xdr:rowOff>
    </xdr:from>
    <xdr:to>
      <xdr:col>45</xdr:col>
      <xdr:colOff>485775</xdr:colOff>
      <xdr:row>6</xdr:row>
      <xdr:rowOff>111054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0B43355-4291-4A45-8A44-9B55AF5B161E}"/>
            </a:ext>
          </a:extLst>
        </xdr:cNvPr>
        <xdr:cNvSpPr txBox="1"/>
      </xdr:nvSpPr>
      <xdr:spPr>
        <a:xfrm>
          <a:off x="10306050" y="0"/>
          <a:ext cx="3714750" cy="86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29</xdr:col>
      <xdr:colOff>95250</xdr:colOff>
      <xdr:row>2</xdr:row>
      <xdr:rowOff>0</xdr:rowOff>
    </xdr:from>
    <xdr:to>
      <xdr:col>32</xdr:col>
      <xdr:colOff>56357</xdr:colOff>
      <xdr:row>22</xdr:row>
      <xdr:rowOff>9525</xdr:rowOff>
    </xdr:to>
    <xdr:sp macro="" textlink="">
      <xdr:nvSpPr>
        <xdr:cNvPr id="10" name="テキスト ボックス 23">
          <a:extLst>
            <a:ext uri="{FF2B5EF4-FFF2-40B4-BE49-F238E27FC236}">
              <a16:creationId xmlns:a16="http://schemas.microsoft.com/office/drawing/2014/main" id="{F8F9BD7E-A9CC-41AD-9009-14889D1C4026}"/>
            </a:ext>
          </a:extLst>
        </xdr:cNvPr>
        <xdr:cNvSpPr txBox="1"/>
      </xdr:nvSpPr>
      <xdr:spPr>
        <a:xfrm>
          <a:off x="7810500" y="0"/>
          <a:ext cx="513557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57150</xdr:colOff>
      <xdr:row>41</xdr:row>
      <xdr:rowOff>144465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9A88709-84BB-4DBF-9887-70A6A609FB2D}"/>
            </a:ext>
          </a:extLst>
        </xdr:cNvPr>
        <xdr:cNvSpPr txBox="1"/>
      </xdr:nvSpPr>
      <xdr:spPr>
        <a:xfrm>
          <a:off x="0" y="2981325"/>
          <a:ext cx="238125" cy="354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5</xdr:row>
      <xdr:rowOff>152399</xdr:rowOff>
    </xdr:from>
    <xdr:to>
      <xdr:col>11</xdr:col>
      <xdr:colOff>190501</xdr:colOff>
      <xdr:row>7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5CD184-70A4-4BFC-9ACF-C3E96DA40598}"/>
            </a:ext>
          </a:extLst>
        </xdr:cNvPr>
        <xdr:cNvSpPr txBox="1"/>
      </xdr:nvSpPr>
      <xdr:spPr>
        <a:xfrm>
          <a:off x="173831" y="733424"/>
          <a:ext cx="454104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セル内で改行する場合は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キーを押しながら</a:t>
          </a:r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キーを押してください。</a:t>
          </a:r>
        </a:p>
      </xdr:txBody>
    </xdr:sp>
    <xdr:clientData fPrintsWithSheet="0"/>
  </xdr:twoCellAnchor>
  <xdr:twoCellAnchor>
    <xdr:from>
      <xdr:col>1</xdr:col>
      <xdr:colOff>85725</xdr:colOff>
      <xdr:row>8</xdr:row>
      <xdr:rowOff>0</xdr:rowOff>
    </xdr:from>
    <xdr:to>
      <xdr:col>12</xdr:col>
      <xdr:colOff>28575</xdr:colOff>
      <xdr:row>10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8DAEC31-74A1-4D6D-B971-1B61F75DEDB8}"/>
            </a:ext>
          </a:extLst>
        </xdr:cNvPr>
        <xdr:cNvSpPr/>
      </xdr:nvSpPr>
      <xdr:spPr>
        <a:xfrm>
          <a:off x="266700" y="1076325"/>
          <a:ext cx="4600575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247650</xdr:colOff>
      <xdr:row>6</xdr:row>
      <xdr:rowOff>142874</xdr:rowOff>
    </xdr:from>
    <xdr:to>
      <xdr:col>24</xdr:col>
      <xdr:colOff>85725</xdr:colOff>
      <xdr:row>13</xdr:row>
      <xdr:rowOff>266700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40C2E2B-4E0F-4ECB-8826-AEB435129F85}"/>
            </a:ext>
          </a:extLst>
        </xdr:cNvPr>
        <xdr:cNvSpPr/>
      </xdr:nvSpPr>
      <xdr:spPr>
        <a:xfrm>
          <a:off x="4772025" y="895349"/>
          <a:ext cx="2209800" cy="13144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55</xdr:row>
      <xdr:rowOff>9525</xdr:rowOff>
    </xdr:from>
    <xdr:to>
      <xdr:col>12</xdr:col>
      <xdr:colOff>19050</xdr:colOff>
      <xdr:row>59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ED13D7E-FE94-45B4-BC72-44FBC1940CA3}"/>
            </a:ext>
          </a:extLst>
        </xdr:cNvPr>
        <xdr:cNvSpPr/>
      </xdr:nvSpPr>
      <xdr:spPr>
        <a:xfrm>
          <a:off x="260984" y="8658225"/>
          <a:ext cx="4596766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26</xdr:col>
      <xdr:colOff>171450</xdr:colOff>
      <xdr:row>1</xdr:row>
      <xdr:rowOff>142875</xdr:rowOff>
    </xdr:from>
    <xdr:to>
      <xdr:col>28</xdr:col>
      <xdr:colOff>123032</xdr:colOff>
      <xdr:row>26</xdr:row>
      <xdr:rowOff>41277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C15EF44-3ED5-4BC5-8D9B-E498F655EEE8}"/>
            </a:ext>
          </a:extLst>
        </xdr:cNvPr>
        <xdr:cNvSpPr txBox="1"/>
      </xdr:nvSpPr>
      <xdr:spPr>
        <a:xfrm>
          <a:off x="7343775" y="0"/>
          <a:ext cx="313532" cy="3994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40</xdr:col>
      <xdr:colOff>152400</xdr:colOff>
      <xdr:row>2</xdr:row>
      <xdr:rowOff>0</xdr:rowOff>
    </xdr:from>
    <xdr:to>
      <xdr:col>45</xdr:col>
      <xdr:colOff>485775</xdr:colOff>
      <xdr:row>6</xdr:row>
      <xdr:rowOff>111054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F8FCDB4-CCBA-4BD8-9B1F-307411142722}"/>
            </a:ext>
          </a:extLst>
        </xdr:cNvPr>
        <xdr:cNvSpPr txBox="1"/>
      </xdr:nvSpPr>
      <xdr:spPr>
        <a:xfrm>
          <a:off x="10306050" y="0"/>
          <a:ext cx="3714750" cy="86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29</xdr:col>
      <xdr:colOff>95250</xdr:colOff>
      <xdr:row>2</xdr:row>
      <xdr:rowOff>0</xdr:rowOff>
    </xdr:from>
    <xdr:to>
      <xdr:col>32</xdr:col>
      <xdr:colOff>56357</xdr:colOff>
      <xdr:row>22</xdr:row>
      <xdr:rowOff>9525</xdr:rowOff>
    </xdr:to>
    <xdr:sp macro="" textlink="">
      <xdr:nvSpPr>
        <xdr:cNvPr id="10" name="テキスト ボックス 23">
          <a:extLst>
            <a:ext uri="{FF2B5EF4-FFF2-40B4-BE49-F238E27FC236}">
              <a16:creationId xmlns:a16="http://schemas.microsoft.com/office/drawing/2014/main" id="{63853E3A-5FA0-4686-A61C-56244B9FE09B}"/>
            </a:ext>
          </a:extLst>
        </xdr:cNvPr>
        <xdr:cNvSpPr txBox="1"/>
      </xdr:nvSpPr>
      <xdr:spPr>
        <a:xfrm>
          <a:off x="7810500" y="0"/>
          <a:ext cx="513557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57150</xdr:colOff>
      <xdr:row>41</xdr:row>
      <xdr:rowOff>144465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BE78EE5-9A53-49CC-8EE2-938F354586EA}"/>
            </a:ext>
          </a:extLst>
        </xdr:cNvPr>
        <xdr:cNvSpPr txBox="1"/>
      </xdr:nvSpPr>
      <xdr:spPr>
        <a:xfrm>
          <a:off x="0" y="2981325"/>
          <a:ext cx="238125" cy="354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152400</xdr:colOff>
      <xdr:row>53</xdr:row>
      <xdr:rowOff>95250</xdr:rowOff>
    </xdr:from>
    <xdr:to>
      <xdr:col>61</xdr:col>
      <xdr:colOff>466725</xdr:colOff>
      <xdr:row>89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EF11BAD-80B5-4F5A-A8E1-A369C3593B0D}"/>
            </a:ext>
          </a:extLst>
        </xdr:cNvPr>
        <xdr:cNvSpPr/>
      </xdr:nvSpPr>
      <xdr:spPr>
        <a:xfrm>
          <a:off x="11877675" y="8201025"/>
          <a:ext cx="6677025" cy="5514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295275</xdr:colOff>
      <xdr:row>40</xdr:row>
      <xdr:rowOff>247650</xdr:rowOff>
    </xdr:from>
    <xdr:to>
      <xdr:col>20</xdr:col>
      <xdr:colOff>19050</xdr:colOff>
      <xdr:row>44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0A8E73E-8857-47CF-BF1D-AC10A1149B8E}"/>
            </a:ext>
          </a:extLst>
        </xdr:cNvPr>
        <xdr:cNvSpPr/>
      </xdr:nvSpPr>
      <xdr:spPr>
        <a:xfrm>
          <a:off x="6019800" y="6400800"/>
          <a:ext cx="1628775" cy="695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87</xdr:row>
      <xdr:rowOff>9525</xdr:rowOff>
    </xdr:from>
    <xdr:to>
      <xdr:col>12</xdr:col>
      <xdr:colOff>19050</xdr:colOff>
      <xdr:row>91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707D811-1D29-4D5E-A15A-1831EA22F912}"/>
            </a:ext>
          </a:extLst>
        </xdr:cNvPr>
        <xdr:cNvSpPr/>
      </xdr:nvSpPr>
      <xdr:spPr>
        <a:xfrm>
          <a:off x="260984" y="8658225"/>
          <a:ext cx="4596766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42</xdr:col>
      <xdr:colOff>171450</xdr:colOff>
      <xdr:row>0</xdr:row>
      <xdr:rowOff>0</xdr:rowOff>
    </xdr:from>
    <xdr:to>
      <xdr:col>44</xdr:col>
      <xdr:colOff>123032</xdr:colOff>
      <xdr:row>38</xdr:row>
      <xdr:rowOff>114300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C62A3D-612A-43F8-9921-81DDA320E0B7}"/>
            </a:ext>
          </a:extLst>
        </xdr:cNvPr>
        <xdr:cNvSpPr txBox="1"/>
      </xdr:nvSpPr>
      <xdr:spPr>
        <a:xfrm>
          <a:off x="7343775" y="0"/>
          <a:ext cx="313532" cy="594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56</xdr:col>
      <xdr:colOff>152400</xdr:colOff>
      <xdr:row>2</xdr:row>
      <xdr:rowOff>0</xdr:rowOff>
    </xdr:from>
    <xdr:to>
      <xdr:col>61</xdr:col>
      <xdr:colOff>485775</xdr:colOff>
      <xdr:row>6</xdr:row>
      <xdr:rowOff>111054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18F20B9-314D-45A4-B983-93342A0B8952}"/>
            </a:ext>
          </a:extLst>
        </xdr:cNvPr>
        <xdr:cNvSpPr txBox="1"/>
      </xdr:nvSpPr>
      <xdr:spPr>
        <a:xfrm>
          <a:off x="10306050" y="0"/>
          <a:ext cx="3714750" cy="863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45</xdr:col>
      <xdr:colOff>95250</xdr:colOff>
      <xdr:row>2</xdr:row>
      <xdr:rowOff>0</xdr:rowOff>
    </xdr:from>
    <xdr:to>
      <xdr:col>48</xdr:col>
      <xdr:colOff>56357</xdr:colOff>
      <xdr:row>22</xdr:row>
      <xdr:rowOff>9525</xdr:rowOff>
    </xdr:to>
    <xdr:sp macro="" textlink="">
      <xdr:nvSpPr>
        <xdr:cNvPr id="10" name="テキスト ボックス 23">
          <a:extLst>
            <a:ext uri="{FF2B5EF4-FFF2-40B4-BE49-F238E27FC236}">
              <a16:creationId xmlns:a16="http://schemas.microsoft.com/office/drawing/2014/main" id="{42F14CD6-9567-475C-837D-7327A9BC52B9}"/>
            </a:ext>
          </a:extLst>
        </xdr:cNvPr>
        <xdr:cNvSpPr txBox="1"/>
      </xdr:nvSpPr>
      <xdr:spPr>
        <a:xfrm>
          <a:off x="7810500" y="0"/>
          <a:ext cx="513557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57150</xdr:colOff>
      <xdr:row>71</xdr:row>
      <xdr:rowOff>144465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D33A544-7451-4B22-AE43-3D47A4F646C1}"/>
            </a:ext>
          </a:extLst>
        </xdr:cNvPr>
        <xdr:cNvSpPr txBox="1"/>
      </xdr:nvSpPr>
      <xdr:spPr>
        <a:xfrm>
          <a:off x="0" y="2981325"/>
          <a:ext cx="238125" cy="3544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19</xdr:col>
      <xdr:colOff>361950</xdr:colOff>
      <xdr:row>40</xdr:row>
      <xdr:rowOff>238124</xdr:rowOff>
    </xdr:from>
    <xdr:to>
      <xdr:col>31</xdr:col>
      <xdr:colOff>47625</xdr:colOff>
      <xdr:row>47</xdr:row>
      <xdr:rowOff>28575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0042778-C255-4D08-BA54-C697784F6938}"/>
            </a:ext>
          </a:extLst>
        </xdr:cNvPr>
        <xdr:cNvSpPr/>
      </xdr:nvSpPr>
      <xdr:spPr>
        <a:xfrm>
          <a:off x="7858125" y="6391274"/>
          <a:ext cx="1962150" cy="10953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152400</xdr:colOff>
      <xdr:row>53</xdr:row>
      <xdr:rowOff>95250</xdr:rowOff>
    </xdr:from>
    <xdr:to>
      <xdr:col>61</xdr:col>
      <xdr:colOff>466725</xdr:colOff>
      <xdr:row>89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C78BA2-BF9A-4D4D-93FB-2F3ACD680B28}"/>
            </a:ext>
          </a:extLst>
        </xdr:cNvPr>
        <xdr:cNvSpPr/>
      </xdr:nvSpPr>
      <xdr:spPr>
        <a:xfrm>
          <a:off x="11972925" y="8505825"/>
          <a:ext cx="6677025" cy="10944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295275</xdr:colOff>
      <xdr:row>40</xdr:row>
      <xdr:rowOff>247650</xdr:rowOff>
    </xdr:from>
    <xdr:to>
      <xdr:col>20</xdr:col>
      <xdr:colOff>19050</xdr:colOff>
      <xdr:row>44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C7AA5F5-2A27-4D41-837D-3EEF9878E1C8}"/>
            </a:ext>
          </a:extLst>
        </xdr:cNvPr>
        <xdr:cNvSpPr/>
      </xdr:nvSpPr>
      <xdr:spPr>
        <a:xfrm>
          <a:off x="6096000" y="6400800"/>
          <a:ext cx="1943100" cy="695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87</xdr:row>
      <xdr:rowOff>9525</xdr:rowOff>
    </xdr:from>
    <xdr:to>
      <xdr:col>12</xdr:col>
      <xdr:colOff>19050</xdr:colOff>
      <xdr:row>91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9F24E29-86C6-4AF0-AA00-800F0E987A0B}"/>
            </a:ext>
          </a:extLst>
        </xdr:cNvPr>
        <xdr:cNvSpPr/>
      </xdr:nvSpPr>
      <xdr:spPr>
        <a:xfrm>
          <a:off x="251459" y="19030950"/>
          <a:ext cx="5882641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42</xdr:col>
      <xdr:colOff>171450</xdr:colOff>
      <xdr:row>0</xdr:row>
      <xdr:rowOff>0</xdr:rowOff>
    </xdr:from>
    <xdr:to>
      <xdr:col>44</xdr:col>
      <xdr:colOff>123032</xdr:colOff>
      <xdr:row>38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636A49-A538-49FB-8842-914A5613BEE5}"/>
            </a:ext>
          </a:extLst>
        </xdr:cNvPr>
        <xdr:cNvSpPr txBox="1"/>
      </xdr:nvSpPr>
      <xdr:spPr>
        <a:xfrm>
          <a:off x="11991975" y="0"/>
          <a:ext cx="313532" cy="594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56</xdr:col>
      <xdr:colOff>152400</xdr:colOff>
      <xdr:row>2</xdr:row>
      <xdr:rowOff>0</xdr:rowOff>
    </xdr:from>
    <xdr:to>
      <xdr:col>61</xdr:col>
      <xdr:colOff>485775</xdr:colOff>
      <xdr:row>6</xdr:row>
      <xdr:rowOff>111054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781BCD7-291A-4497-8318-96419A922EC3}"/>
            </a:ext>
          </a:extLst>
        </xdr:cNvPr>
        <xdr:cNvSpPr txBox="1"/>
      </xdr:nvSpPr>
      <xdr:spPr>
        <a:xfrm>
          <a:off x="14954250" y="0"/>
          <a:ext cx="3714750" cy="758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45</xdr:col>
      <xdr:colOff>95250</xdr:colOff>
      <xdr:row>2</xdr:row>
      <xdr:rowOff>0</xdr:rowOff>
    </xdr:from>
    <xdr:to>
      <xdr:col>48</xdr:col>
      <xdr:colOff>56357</xdr:colOff>
      <xdr:row>22</xdr:row>
      <xdr:rowOff>9525</xdr:rowOff>
    </xdr:to>
    <xdr:sp macro="" textlink="">
      <xdr:nvSpPr>
        <xdr:cNvPr id="7" name="テキスト ボックス 23">
          <a:extLst>
            <a:ext uri="{FF2B5EF4-FFF2-40B4-BE49-F238E27FC236}">
              <a16:creationId xmlns:a16="http://schemas.microsoft.com/office/drawing/2014/main" id="{D2BF3BC1-0EA6-45E4-94E3-387A7F46E5DD}"/>
            </a:ext>
          </a:extLst>
        </xdr:cNvPr>
        <xdr:cNvSpPr txBox="1"/>
      </xdr:nvSpPr>
      <xdr:spPr>
        <a:xfrm>
          <a:off x="12458700" y="0"/>
          <a:ext cx="513557" cy="324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57150</xdr:colOff>
      <xdr:row>71</xdr:row>
      <xdr:rowOff>144465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8BF49E3-DBD5-4199-AA6A-B6916BD19081}"/>
            </a:ext>
          </a:extLst>
        </xdr:cNvPr>
        <xdr:cNvSpPr txBox="1"/>
      </xdr:nvSpPr>
      <xdr:spPr>
        <a:xfrm>
          <a:off x="0" y="7620000"/>
          <a:ext cx="238125" cy="6516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19</xdr:col>
      <xdr:colOff>361950</xdr:colOff>
      <xdr:row>40</xdr:row>
      <xdr:rowOff>238124</xdr:rowOff>
    </xdr:from>
    <xdr:to>
      <xdr:col>31</xdr:col>
      <xdr:colOff>47625</xdr:colOff>
      <xdr:row>47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2BCC81A-17A4-45C5-BE7D-51D7F2985012}"/>
            </a:ext>
          </a:extLst>
        </xdr:cNvPr>
        <xdr:cNvSpPr/>
      </xdr:nvSpPr>
      <xdr:spPr>
        <a:xfrm>
          <a:off x="7991475" y="6391274"/>
          <a:ext cx="2019300" cy="10953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152400</xdr:colOff>
      <xdr:row>53</xdr:row>
      <xdr:rowOff>95250</xdr:rowOff>
    </xdr:from>
    <xdr:to>
      <xdr:col>61</xdr:col>
      <xdr:colOff>466725</xdr:colOff>
      <xdr:row>89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69F2F3-4FC7-407F-A264-13DC109D93E2}"/>
            </a:ext>
          </a:extLst>
        </xdr:cNvPr>
        <xdr:cNvSpPr/>
      </xdr:nvSpPr>
      <xdr:spPr>
        <a:xfrm>
          <a:off x="12011025" y="8505825"/>
          <a:ext cx="6677025" cy="10944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11</xdr:col>
      <xdr:colOff>295275</xdr:colOff>
      <xdr:row>40</xdr:row>
      <xdr:rowOff>247650</xdr:rowOff>
    </xdr:from>
    <xdr:to>
      <xdr:col>20</xdr:col>
      <xdr:colOff>19050</xdr:colOff>
      <xdr:row>44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47B867A-6B56-42B7-A092-BFFF904A694C}"/>
            </a:ext>
          </a:extLst>
        </xdr:cNvPr>
        <xdr:cNvSpPr/>
      </xdr:nvSpPr>
      <xdr:spPr>
        <a:xfrm>
          <a:off x="5962650" y="6400800"/>
          <a:ext cx="1943100" cy="695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80009</xdr:colOff>
      <xdr:row>87</xdr:row>
      <xdr:rowOff>9525</xdr:rowOff>
    </xdr:from>
    <xdr:to>
      <xdr:col>12</xdr:col>
      <xdr:colOff>19050</xdr:colOff>
      <xdr:row>91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7B11996-C1DD-4701-B394-DAC8717C43DD}"/>
            </a:ext>
          </a:extLst>
        </xdr:cNvPr>
        <xdr:cNvSpPr/>
      </xdr:nvSpPr>
      <xdr:spPr>
        <a:xfrm>
          <a:off x="260984" y="19030950"/>
          <a:ext cx="5739766" cy="6477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42</xdr:col>
      <xdr:colOff>171450</xdr:colOff>
      <xdr:row>0</xdr:row>
      <xdr:rowOff>0</xdr:rowOff>
    </xdr:from>
    <xdr:to>
      <xdr:col>44</xdr:col>
      <xdr:colOff>123032</xdr:colOff>
      <xdr:row>38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148FB9-EC1C-4684-A522-96DA5B25B6BB}"/>
            </a:ext>
          </a:extLst>
        </xdr:cNvPr>
        <xdr:cNvSpPr txBox="1"/>
      </xdr:nvSpPr>
      <xdr:spPr>
        <a:xfrm>
          <a:off x="12030075" y="0"/>
          <a:ext cx="313532" cy="594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56</xdr:col>
      <xdr:colOff>152400</xdr:colOff>
      <xdr:row>2</xdr:row>
      <xdr:rowOff>0</xdr:rowOff>
    </xdr:from>
    <xdr:to>
      <xdr:col>61</xdr:col>
      <xdr:colOff>485775</xdr:colOff>
      <xdr:row>6</xdr:row>
      <xdr:rowOff>111054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31ADD0A-F09C-49A4-ABC6-424AB51E6B09}"/>
            </a:ext>
          </a:extLst>
        </xdr:cNvPr>
        <xdr:cNvSpPr txBox="1"/>
      </xdr:nvSpPr>
      <xdr:spPr>
        <a:xfrm>
          <a:off x="14992350" y="0"/>
          <a:ext cx="3714750" cy="758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45</xdr:col>
      <xdr:colOff>95250</xdr:colOff>
      <xdr:row>2</xdr:row>
      <xdr:rowOff>0</xdr:rowOff>
    </xdr:from>
    <xdr:to>
      <xdr:col>48</xdr:col>
      <xdr:colOff>56357</xdr:colOff>
      <xdr:row>22</xdr:row>
      <xdr:rowOff>9525</xdr:rowOff>
    </xdr:to>
    <xdr:sp macro="" textlink="">
      <xdr:nvSpPr>
        <xdr:cNvPr id="7" name="テキスト ボックス 23">
          <a:extLst>
            <a:ext uri="{FF2B5EF4-FFF2-40B4-BE49-F238E27FC236}">
              <a16:creationId xmlns:a16="http://schemas.microsoft.com/office/drawing/2014/main" id="{107EBC54-E7F1-4B2F-8615-D6D49870216A}"/>
            </a:ext>
          </a:extLst>
        </xdr:cNvPr>
        <xdr:cNvSpPr txBox="1"/>
      </xdr:nvSpPr>
      <xdr:spPr>
        <a:xfrm>
          <a:off x="12496800" y="0"/>
          <a:ext cx="513557" cy="324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57150</xdr:colOff>
      <xdr:row>71</xdr:row>
      <xdr:rowOff>144465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B4D26AF-258F-464D-8C2E-B278DC426712}"/>
            </a:ext>
          </a:extLst>
        </xdr:cNvPr>
        <xdr:cNvSpPr txBox="1"/>
      </xdr:nvSpPr>
      <xdr:spPr>
        <a:xfrm>
          <a:off x="0" y="7620000"/>
          <a:ext cx="238125" cy="6516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rIns="36000" rtlCol="0" anchor="t"/>
        <a:lstStyle/>
        <a:p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軽減税率対象商品は区分欄に</a:t>
          </a:r>
          <a:r>
            <a:rPr kumimoji="1"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印を入力してください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19</xdr:col>
      <xdr:colOff>361950</xdr:colOff>
      <xdr:row>40</xdr:row>
      <xdr:rowOff>238124</xdr:rowOff>
    </xdr:from>
    <xdr:to>
      <xdr:col>31</xdr:col>
      <xdr:colOff>47625</xdr:colOff>
      <xdr:row>47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6C476F6-017D-4BD3-9723-4FC2D51E527E}"/>
            </a:ext>
          </a:extLst>
        </xdr:cNvPr>
        <xdr:cNvSpPr/>
      </xdr:nvSpPr>
      <xdr:spPr>
        <a:xfrm>
          <a:off x="7858125" y="6391274"/>
          <a:ext cx="1962150" cy="10953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12452;&#12531;&#12508;&#12452;&#12473;&#21046;&#24230;&#23550;&#24540;\&#24330;&#31038;&#26360;&#24335;&#35531;&#27714;&#26360;&#12288;&#12288;&#22793;&#26356;.xlsx" TargetMode="External"/><Relationship Id="rId1" Type="http://schemas.openxmlformats.org/officeDocument/2006/relationships/externalLinkPath" Target="/Users/OWNER/Desktop/&#12452;&#12531;&#12508;&#12452;&#12473;&#21046;&#24230;&#23550;&#24540;/&#24330;&#31038;&#26360;&#24335;&#35531;&#27714;&#26360;&#12288;&#12288;&#22793;&#263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弊社の請求書"/>
      <sheetName val="請求書 　数式正しいver (2)"/>
      <sheetName val="請求書 　数式正しいver"/>
      <sheetName val="表紙"/>
      <sheetName val="請求書 (3)"/>
      <sheetName val="請求書 (2)"/>
      <sheetName val="請求書"/>
    </sheetNames>
    <sheetDataSet>
      <sheetData sheetId="0"/>
      <sheetData sheetId="1"/>
      <sheetData sheetId="2"/>
      <sheetData sheetId="3">
        <row r="3">
          <cell r="C3" t="str">
            <v>大桑工事</v>
          </cell>
        </row>
        <row r="12">
          <cell r="C12" t="str">
            <v>静岡銀行●●支店　普通口座</v>
          </cell>
        </row>
        <row r="13">
          <cell r="C13">
            <v>3000000</v>
          </cell>
        </row>
      </sheetData>
      <sheetData sheetId="4"/>
      <sheetData sheetId="5"/>
      <sheetData sheetId="6">
        <row r="3">
          <cell r="AT3" t="str">
            <v>外税</v>
          </cell>
          <cell r="AX3">
            <v>0</v>
          </cell>
          <cell r="AY3">
            <v>1</v>
          </cell>
        </row>
        <row r="4">
          <cell r="AT4">
            <v>10</v>
          </cell>
        </row>
        <row r="5">
          <cell r="AT5">
            <v>8</v>
          </cell>
        </row>
        <row r="6">
          <cell r="AT6" t="str">
            <v>切り捨て</v>
          </cell>
          <cell r="AX6">
            <v>0</v>
          </cell>
          <cell r="AY6">
            <v>0</v>
          </cell>
          <cell r="AZ6">
            <v>1</v>
          </cell>
        </row>
        <row r="8">
          <cell r="AT8">
            <v>2023</v>
          </cell>
        </row>
        <row r="9">
          <cell r="AT9">
            <v>2</v>
          </cell>
        </row>
        <row r="10">
          <cell r="AT10">
            <v>28</v>
          </cell>
        </row>
        <row r="14">
          <cell r="AT14">
            <v>31</v>
          </cell>
        </row>
        <row r="17">
          <cell r="AT17" t="str">
            <v>お客様負担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CA64A-B9A0-468C-87C7-F31A127C1626}">
  <sheetPr>
    <tabColor rgb="FFFF0000"/>
    <pageSetUpPr fitToPage="1"/>
  </sheetPr>
  <dimension ref="A1:AZ63"/>
  <sheetViews>
    <sheetView showGridLines="0" tabSelected="1" topLeftCell="A3" zoomScaleNormal="100" workbookViewId="0">
      <selection activeCell="N13" sqref="N13:Y13"/>
    </sheetView>
  </sheetViews>
  <sheetFormatPr defaultRowHeight="18.75" x14ac:dyDescent="0.4"/>
  <cols>
    <col min="1" max="1" width="2.375" customWidth="1"/>
    <col min="2" max="2" width="1.2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0.25" customWidth="1"/>
    <col min="9" max="9" width="9.75" customWidth="1"/>
    <col min="10" max="10" width="4.875" customWidth="1"/>
    <col min="11" max="11" width="6.75" customWidth="1"/>
    <col min="12" max="12" width="4.125" customWidth="1"/>
    <col min="13" max="13" width="5.5" customWidth="1"/>
    <col min="14" max="14" width="2.25" customWidth="1"/>
    <col min="15" max="15" width="1.375" customWidth="1"/>
    <col min="16" max="17" width="2.25" customWidth="1"/>
    <col min="18" max="19" width="1.625" customWidth="1"/>
    <col min="20" max="20" width="2.375" customWidth="1"/>
    <col min="21" max="21" width="1.25" customWidth="1"/>
    <col min="22" max="22" width="2.25" customWidth="1"/>
    <col min="23" max="23" width="1" customWidth="1"/>
    <col min="24" max="24" width="3.25" customWidth="1"/>
    <col min="25" max="25" width="1.25" customWidth="1"/>
    <col min="26" max="31" width="2.375" customWidth="1"/>
    <col min="32" max="32" width="2.5" customWidth="1"/>
    <col min="33" max="33" width="14" customWidth="1"/>
    <col min="34" max="34" width="10.625" customWidth="1"/>
    <col min="35" max="35" width="13" hidden="1" customWidth="1"/>
    <col min="36" max="36" width="12.125" hidden="1" customWidth="1"/>
    <col min="37" max="37" width="21.625" hidden="1" customWidth="1"/>
    <col min="38" max="38" width="0.125" customWidth="1"/>
    <col min="39" max="39" width="0.125" hidden="1" customWidth="1"/>
    <col min="40" max="40" width="28.125" hidden="1" customWidth="1"/>
    <col min="41" max="46" width="8.875" customWidth="1"/>
  </cols>
  <sheetData>
    <row r="1" spans="1:48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8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3"/>
      <c r="AF2" s="4"/>
      <c r="AG2" s="4" t="s">
        <v>0</v>
      </c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6"/>
    </row>
    <row r="3" spans="1:48" ht="15" customHeight="1" x14ac:dyDescent="0.4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"/>
      <c r="AB3" s="1"/>
      <c r="AC3" s="1"/>
      <c r="AD3" s="7"/>
      <c r="AE3" s="1"/>
      <c r="AG3" s="8" t="s">
        <v>2</v>
      </c>
      <c r="AH3" s="9" t="s">
        <v>3</v>
      </c>
      <c r="AI3" s="10" t="s">
        <v>4</v>
      </c>
      <c r="AJ3" s="10" t="s">
        <v>3</v>
      </c>
      <c r="AK3" s="10" t="s">
        <v>5</v>
      </c>
      <c r="AL3" s="10">
        <f>IF(zei1=AI3,1,0)</f>
        <v>0</v>
      </c>
      <c r="AM3" s="10">
        <f>IF(zei1=AJ3,1,0)</f>
        <v>1</v>
      </c>
      <c r="AN3" s="10">
        <f>IF(zei1=AK3,1,0)</f>
        <v>0</v>
      </c>
      <c r="AV3" s="11"/>
    </row>
    <row r="4" spans="1:48" ht="15.75" customHeight="1" x14ac:dyDescent="0.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"/>
      <c r="AB4" s="1"/>
      <c r="AC4" s="1"/>
      <c r="AD4" s="7"/>
      <c r="AE4" s="1"/>
      <c r="AG4" s="12" t="s">
        <v>6</v>
      </c>
      <c r="AH4" s="9">
        <v>10</v>
      </c>
      <c r="AI4" s="13"/>
      <c r="AJ4" s="10"/>
      <c r="AK4" s="10"/>
      <c r="AL4" s="10"/>
      <c r="AM4" s="10"/>
      <c r="AN4" s="10"/>
      <c r="AV4" s="11"/>
    </row>
    <row r="5" spans="1:48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  <c r="AC5" s="1"/>
      <c r="AD5" s="7"/>
      <c r="AE5" s="1"/>
      <c r="AG5" s="15" t="s">
        <v>7</v>
      </c>
      <c r="AH5" s="16">
        <v>8</v>
      </c>
      <c r="AI5" s="10"/>
      <c r="AJ5" s="10"/>
      <c r="AK5" s="10"/>
      <c r="AL5" s="13"/>
      <c r="AV5" s="11"/>
    </row>
    <row r="6" spans="1:48" ht="13.5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"/>
      <c r="AB6" s="1"/>
      <c r="AC6" s="1"/>
      <c r="AD6" s="7"/>
      <c r="AE6" s="1"/>
      <c r="AG6" s="18" t="s">
        <v>8</v>
      </c>
      <c r="AH6" s="19" t="s">
        <v>9</v>
      </c>
      <c r="AI6" s="20" t="s">
        <v>10</v>
      </c>
      <c r="AJ6" s="20" t="s">
        <v>11</v>
      </c>
      <c r="AK6" s="20" t="s">
        <v>9</v>
      </c>
      <c r="AL6" s="13">
        <f>IF(round1=AI6,1,0)</f>
        <v>0</v>
      </c>
      <c r="AM6" s="10">
        <f>IF(round1=AJ6,1,0)</f>
        <v>0</v>
      </c>
      <c r="AN6" s="10">
        <f>IF(round1=AK6,1,0)</f>
        <v>1</v>
      </c>
      <c r="AV6" s="11"/>
    </row>
    <row r="7" spans="1:48" ht="12.7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07">
        <f>DATE(year1,month1,_day1)</f>
        <v>45230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21"/>
      <c r="AA7" s="1"/>
      <c r="AB7" s="1"/>
      <c r="AC7" s="1"/>
      <c r="AD7" s="7"/>
      <c r="AE7" s="1"/>
      <c r="AV7" s="11"/>
    </row>
    <row r="8" spans="1:48" ht="12.7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8" t="s">
        <v>12</v>
      </c>
      <c r="N8" s="109" t="s">
        <v>62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22"/>
      <c r="AA8" s="1"/>
      <c r="AB8" s="1"/>
      <c r="AC8" s="1"/>
      <c r="AD8" s="7"/>
      <c r="AE8" s="1"/>
      <c r="AG8" s="8" t="s">
        <v>13</v>
      </c>
      <c r="AH8" s="9">
        <v>2023</v>
      </c>
      <c r="AV8" s="11"/>
    </row>
    <row r="9" spans="1:48" ht="12.75" customHeight="1" x14ac:dyDescent="0.4">
      <c r="A9" s="23" t="s">
        <v>14</v>
      </c>
      <c r="B9" s="23"/>
      <c r="C9" s="110" t="s">
        <v>15</v>
      </c>
      <c r="D9" s="110"/>
      <c r="E9" s="110"/>
      <c r="F9" s="110"/>
      <c r="G9" s="110"/>
      <c r="H9" s="110"/>
      <c r="I9" s="110"/>
      <c r="J9" s="110"/>
      <c r="K9" s="24"/>
      <c r="L9" s="24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22"/>
      <c r="AA9" s="1"/>
      <c r="AB9" s="1"/>
      <c r="AC9" s="1"/>
      <c r="AD9" s="7"/>
      <c r="AE9" s="1"/>
      <c r="AG9" s="8" t="s">
        <v>16</v>
      </c>
      <c r="AH9" s="19">
        <v>10</v>
      </c>
      <c r="AV9" s="11"/>
    </row>
    <row r="10" spans="1:48" ht="12.75" customHeight="1" x14ac:dyDescent="0.4">
      <c r="A10" s="23"/>
      <c r="B10" s="23"/>
      <c r="C10" s="110"/>
      <c r="D10" s="110"/>
      <c r="E10" s="110"/>
      <c r="F10" s="110"/>
      <c r="G10" s="110"/>
      <c r="H10" s="110"/>
      <c r="I10" s="110"/>
      <c r="J10" s="110"/>
      <c r="K10" s="24"/>
      <c r="L10" s="24"/>
      <c r="M10" s="25" t="s">
        <v>17</v>
      </c>
      <c r="N10" s="103" t="s">
        <v>63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27"/>
      <c r="AA10" s="1"/>
      <c r="AB10" s="1"/>
      <c r="AC10" s="1"/>
      <c r="AD10" s="7"/>
      <c r="AE10" s="1"/>
      <c r="AG10" s="8" t="s">
        <v>18</v>
      </c>
      <c r="AH10" s="9">
        <v>31</v>
      </c>
      <c r="AV10" s="11"/>
    </row>
    <row r="11" spans="1:48" ht="12.75" customHeight="1" x14ac:dyDescent="0.4">
      <c r="A11" s="23"/>
      <c r="B11" s="23"/>
      <c r="C11" s="102" t="s">
        <v>19</v>
      </c>
      <c r="D11" s="102"/>
      <c r="E11" s="102"/>
      <c r="F11" s="102"/>
      <c r="G11" s="24"/>
      <c r="H11" s="24"/>
      <c r="I11" s="24"/>
      <c r="J11" s="24"/>
      <c r="K11" s="24"/>
      <c r="L11" s="24"/>
      <c r="M11" s="25" t="s">
        <v>20</v>
      </c>
      <c r="N11" s="103" t="s">
        <v>64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7"/>
      <c r="AA11" s="1"/>
      <c r="AB11" s="1"/>
      <c r="AC11" s="1"/>
      <c r="AD11" s="7"/>
      <c r="AE11" s="1"/>
      <c r="AH11" s="28"/>
      <c r="AV11" s="11"/>
    </row>
    <row r="12" spans="1:48" ht="17.25" customHeight="1" x14ac:dyDescent="0.4">
      <c r="A12" s="23"/>
      <c r="B12" s="23"/>
      <c r="C12" s="102" t="s">
        <v>21</v>
      </c>
      <c r="D12" s="102"/>
      <c r="E12" s="102"/>
      <c r="F12" s="102"/>
      <c r="G12" s="102"/>
      <c r="H12" s="102"/>
      <c r="I12" s="102"/>
      <c r="J12" s="24"/>
      <c r="K12" s="24"/>
      <c r="L12" s="24"/>
      <c r="M12" s="25" t="s">
        <v>22</v>
      </c>
      <c r="N12" s="103" t="s">
        <v>65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27"/>
      <c r="AA12" s="1"/>
      <c r="AB12" s="1"/>
      <c r="AC12" s="1"/>
      <c r="AD12" s="7"/>
      <c r="AE12" s="1"/>
      <c r="AG12" s="8" t="s">
        <v>23</v>
      </c>
      <c r="AH12" s="29" t="s">
        <v>24</v>
      </c>
      <c r="AV12" s="11"/>
    </row>
    <row r="13" spans="1:48" ht="12.75" customHeight="1" x14ac:dyDescent="0.4">
      <c r="A13" s="23"/>
      <c r="B13" s="23"/>
      <c r="C13" s="24"/>
      <c r="D13" s="104" t="s">
        <v>25</v>
      </c>
      <c r="E13" s="104"/>
      <c r="F13" s="104"/>
      <c r="G13" s="104"/>
      <c r="H13" s="104"/>
      <c r="I13" s="104"/>
      <c r="J13" s="24"/>
      <c r="K13" s="24"/>
      <c r="L13" s="24"/>
      <c r="M13" s="25" t="s">
        <v>26</v>
      </c>
      <c r="N13" s="103" t="s">
        <v>66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27"/>
      <c r="AA13" s="1"/>
      <c r="AB13" s="1"/>
      <c r="AC13" s="1"/>
      <c r="AD13" s="7"/>
      <c r="AE13" s="1"/>
      <c r="AH13" s="28"/>
      <c r="AV13" s="11"/>
    </row>
    <row r="14" spans="1:48" ht="21.75" customHeight="1" x14ac:dyDescent="0.4">
      <c r="A14" s="17"/>
      <c r="B14" s="125" t="s">
        <v>27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7"/>
      <c r="M14" s="25" t="s">
        <v>28</v>
      </c>
      <c r="N14" s="126" t="s">
        <v>29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30"/>
      <c r="AA14" s="1"/>
      <c r="AB14" s="1"/>
      <c r="AC14" s="1"/>
      <c r="AD14" s="7"/>
      <c r="AE14" s="1"/>
      <c r="AG14" s="8" t="s">
        <v>30</v>
      </c>
      <c r="AH14" s="9">
        <v>31</v>
      </c>
      <c r="AV14" s="11"/>
    </row>
    <row r="15" spans="1:48" ht="8.25" customHeight="1" x14ac:dyDescent="0.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"/>
      <c r="AB15" s="1"/>
      <c r="AC15" s="1"/>
      <c r="AD15" s="7"/>
      <c r="AE15" s="1"/>
      <c r="AH15" s="28"/>
      <c r="AV15" s="11"/>
    </row>
    <row r="16" spans="1:48" ht="7.5" customHeight="1" x14ac:dyDescent="0.4">
      <c r="A16" s="17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2"/>
      <c r="AA16" s="1"/>
      <c r="AB16" s="1"/>
      <c r="AC16" s="1"/>
      <c r="AD16" s="7"/>
      <c r="AE16" s="1"/>
      <c r="AH16" s="28"/>
      <c r="AV16" s="11"/>
    </row>
    <row r="17" spans="1:52" ht="12.75" customHeight="1" x14ac:dyDescent="0.4">
      <c r="A17" s="17"/>
      <c r="B17" s="34"/>
      <c r="C17" s="127" t="s">
        <v>31</v>
      </c>
      <c r="D17" s="127"/>
      <c r="E17" s="127"/>
      <c r="F17" s="127"/>
      <c r="G17" s="127"/>
      <c r="H17" s="128">
        <f>Q59</f>
        <v>483300</v>
      </c>
      <c r="I17" s="128"/>
      <c r="J17" s="128"/>
      <c r="K17" s="128"/>
      <c r="L17" s="35"/>
      <c r="M17" s="36" t="s">
        <v>32</v>
      </c>
      <c r="N17" s="130" t="str">
        <f>[1]表紙!C12</f>
        <v>静岡銀行●●支店　普通口座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1"/>
      <c r="Z17" s="22"/>
      <c r="AA17" s="1"/>
      <c r="AB17" s="1"/>
      <c r="AC17" s="1"/>
      <c r="AD17" s="7"/>
      <c r="AE17" s="1"/>
      <c r="AG17" s="8" t="s">
        <v>33</v>
      </c>
      <c r="AH17" s="37" t="s">
        <v>34</v>
      </c>
      <c r="AI17" t="s">
        <v>34</v>
      </c>
      <c r="AJ17" t="s">
        <v>35</v>
      </c>
      <c r="AL17">
        <f>IF(hutan=AI17,1,0)</f>
        <v>1</v>
      </c>
      <c r="AM17">
        <f>IF(hutan=AJ17,1,0)</f>
        <v>0</v>
      </c>
      <c r="AV17" s="11"/>
    </row>
    <row r="18" spans="1:52" ht="12.75" customHeight="1" x14ac:dyDescent="0.4">
      <c r="A18" s="17"/>
      <c r="B18" s="34"/>
      <c r="C18" s="127"/>
      <c r="D18" s="127"/>
      <c r="E18" s="127"/>
      <c r="F18" s="127"/>
      <c r="G18" s="127"/>
      <c r="H18" s="129"/>
      <c r="I18" s="129"/>
      <c r="J18" s="129"/>
      <c r="K18" s="129"/>
      <c r="L18" s="35"/>
      <c r="M18" s="36" t="s">
        <v>36</v>
      </c>
      <c r="N18" s="114">
        <f>[1]表紙!C13</f>
        <v>3000000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22"/>
      <c r="AA18" s="1"/>
      <c r="AB18" s="1"/>
      <c r="AC18" s="1"/>
      <c r="AD18" s="7"/>
      <c r="AE18" s="1"/>
      <c r="AG18" s="8" t="s">
        <v>37</v>
      </c>
      <c r="AH18" s="111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3"/>
      <c r="AV18" s="38"/>
      <c r="AW18" s="39"/>
      <c r="AX18" s="39"/>
      <c r="AY18" s="39"/>
      <c r="AZ18" s="39"/>
    </row>
    <row r="19" spans="1:52" ht="12.75" customHeight="1" x14ac:dyDescent="0.4">
      <c r="A19" s="17"/>
      <c r="B19" s="40"/>
      <c r="C19" s="41"/>
      <c r="D19" s="41"/>
      <c r="E19" s="41"/>
      <c r="F19" s="41"/>
      <c r="G19" s="41"/>
      <c r="H19" s="41"/>
      <c r="I19" s="41"/>
      <c r="J19" s="41"/>
      <c r="K19" s="35"/>
      <c r="L19" s="35"/>
      <c r="M19" s="36" t="s">
        <v>38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22"/>
      <c r="AA19" s="1"/>
      <c r="AB19" s="1"/>
      <c r="AC19" s="1"/>
      <c r="AD19" s="7"/>
      <c r="AE19" s="1"/>
      <c r="AV19" s="11"/>
    </row>
    <row r="20" spans="1:52" ht="6" customHeight="1" x14ac:dyDescent="0.4">
      <c r="A20" s="17"/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4"/>
      <c r="M20" s="4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17"/>
      <c r="AA20" s="1"/>
      <c r="AB20" s="1"/>
      <c r="AC20" s="1"/>
      <c r="AD20" s="7"/>
      <c r="AE20" s="1"/>
      <c r="AV20" s="11"/>
    </row>
    <row r="21" spans="1:52" ht="12.75" customHeight="1" x14ac:dyDescent="0.4">
      <c r="A21" s="17"/>
      <c r="B21" s="17"/>
      <c r="C21" s="116" t="s">
        <v>39</v>
      </c>
      <c r="D21" s="117"/>
      <c r="E21" s="48" t="s">
        <v>40</v>
      </c>
      <c r="F21" s="48" t="s">
        <v>41</v>
      </c>
      <c r="G21" s="48" t="s">
        <v>42</v>
      </c>
      <c r="H21" s="48" t="s">
        <v>43</v>
      </c>
      <c r="I21" s="48" t="s">
        <v>44</v>
      </c>
      <c r="J21" s="49" t="s">
        <v>45</v>
      </c>
      <c r="K21" s="50" t="s">
        <v>46</v>
      </c>
      <c r="L21" s="48" t="s">
        <v>47</v>
      </c>
      <c r="M21" s="118" t="str">
        <f>IF(included=1,"単価(税込)",IF(excluded=1,"単価(税抜)","単価"))</f>
        <v>単価(税抜)</v>
      </c>
      <c r="N21" s="117"/>
      <c r="O21" s="117"/>
      <c r="P21" s="119"/>
      <c r="Q21" s="117" t="str">
        <f>IF(included=1,"金額(税込)",IF(excluded=1,"金額(税抜)","金額"))</f>
        <v>金額(税抜)</v>
      </c>
      <c r="R21" s="117"/>
      <c r="S21" s="117"/>
      <c r="T21" s="117"/>
      <c r="U21" s="117"/>
      <c r="V21" s="117"/>
      <c r="W21" s="117"/>
      <c r="X21" s="120"/>
      <c r="Y21" s="17"/>
      <c r="Z21" s="17"/>
      <c r="AA21" s="1"/>
      <c r="AB21" s="1"/>
      <c r="AC21" s="1"/>
      <c r="AD21" s="7"/>
      <c r="AE21" s="1"/>
      <c r="AV21" s="11"/>
    </row>
    <row r="22" spans="1:52" ht="12.75" customHeight="1" x14ac:dyDescent="0.4">
      <c r="A22" s="17"/>
      <c r="B22" s="17"/>
      <c r="C22" s="121" t="s">
        <v>48</v>
      </c>
      <c r="D22" s="122"/>
      <c r="E22" s="52" t="s">
        <v>61</v>
      </c>
      <c r="F22" s="52"/>
      <c r="G22" s="52"/>
      <c r="H22" s="53" t="s">
        <v>49</v>
      </c>
      <c r="I22" s="53" t="s">
        <v>60</v>
      </c>
      <c r="J22" s="54" t="s">
        <v>50</v>
      </c>
      <c r="K22" s="55">
        <v>500</v>
      </c>
      <c r="L22" s="53" t="s">
        <v>51</v>
      </c>
      <c r="M22" s="123">
        <v>180</v>
      </c>
      <c r="N22" s="123"/>
      <c r="O22" s="123"/>
      <c r="P22" s="123"/>
      <c r="Q22" s="124">
        <f t="shared" ref="Q22:Q55" si="0">IF(roundup,ROUNDUP(K22*M22,0),IF(rounddown,ROUNDDOWN(K22*M22,0),ROUND(K22*M22,0)))</f>
        <v>90000</v>
      </c>
      <c r="R22" s="124"/>
      <c r="S22" s="124"/>
      <c r="T22" s="124"/>
      <c r="U22" s="124"/>
      <c r="V22" s="124"/>
      <c r="W22" s="124"/>
      <c r="X22" s="124"/>
      <c r="Y22" s="17"/>
      <c r="Z22" s="17"/>
      <c r="AA22" s="1"/>
      <c r="AB22" s="1"/>
      <c r="AC22" s="1"/>
      <c r="AD22" s="7"/>
      <c r="AE22" s="1"/>
      <c r="AV22" s="11"/>
    </row>
    <row r="23" spans="1:52" ht="12.75" customHeight="1" thickBot="1" x14ac:dyDescent="0.45">
      <c r="A23" s="17"/>
      <c r="B23" s="17"/>
      <c r="C23" s="121"/>
      <c r="D23" s="122"/>
      <c r="E23" s="51" t="s">
        <v>61</v>
      </c>
      <c r="F23" s="51"/>
      <c r="G23" s="56"/>
      <c r="H23" s="57" t="s">
        <v>49</v>
      </c>
      <c r="I23" s="181" t="s">
        <v>60</v>
      </c>
      <c r="J23" s="182" t="s">
        <v>50</v>
      </c>
      <c r="K23" s="58">
        <v>150</v>
      </c>
      <c r="L23" s="181" t="s">
        <v>51</v>
      </c>
      <c r="M23" s="123">
        <v>180</v>
      </c>
      <c r="N23" s="123"/>
      <c r="O23" s="123"/>
      <c r="P23" s="123"/>
      <c r="Q23" s="124">
        <f t="shared" si="0"/>
        <v>27000</v>
      </c>
      <c r="R23" s="124"/>
      <c r="S23" s="124"/>
      <c r="T23" s="124"/>
      <c r="U23" s="124"/>
      <c r="V23" s="124"/>
      <c r="W23" s="124"/>
      <c r="X23" s="124"/>
      <c r="Y23" s="17"/>
      <c r="Z23" s="17"/>
      <c r="AA23" s="1"/>
      <c r="AB23" s="1"/>
      <c r="AC23" s="1"/>
      <c r="AD23" s="59"/>
      <c r="AE23" s="60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2"/>
    </row>
    <row r="24" spans="1:52" ht="12.75" customHeight="1" x14ac:dyDescent="0.4">
      <c r="A24" s="17"/>
      <c r="B24" s="17"/>
      <c r="C24" s="121"/>
      <c r="D24" s="122"/>
      <c r="E24" s="52" t="s">
        <v>61</v>
      </c>
      <c r="F24" s="52"/>
      <c r="G24" s="56"/>
      <c r="H24" s="57" t="s">
        <v>49</v>
      </c>
      <c r="I24" s="53" t="s">
        <v>60</v>
      </c>
      <c r="J24" s="54" t="s">
        <v>50</v>
      </c>
      <c r="K24" s="58">
        <v>150</v>
      </c>
      <c r="L24" s="53" t="s">
        <v>51</v>
      </c>
      <c r="M24" s="123">
        <v>180</v>
      </c>
      <c r="N24" s="123"/>
      <c r="O24" s="123"/>
      <c r="P24" s="123"/>
      <c r="Q24" s="124">
        <f t="shared" si="0"/>
        <v>27000</v>
      </c>
      <c r="R24" s="124"/>
      <c r="S24" s="124"/>
      <c r="T24" s="124"/>
      <c r="U24" s="124"/>
      <c r="V24" s="124"/>
      <c r="W24" s="124"/>
      <c r="X24" s="124"/>
      <c r="Y24" s="17"/>
      <c r="Z24" s="17"/>
      <c r="AA24" s="1"/>
      <c r="AB24" s="1"/>
      <c r="AC24" s="1"/>
      <c r="AD24" s="1"/>
      <c r="AE24" s="1"/>
    </row>
    <row r="25" spans="1:52" ht="12.75" customHeight="1" x14ac:dyDescent="0.4">
      <c r="A25" s="17"/>
      <c r="B25" s="17"/>
      <c r="C25" s="121"/>
      <c r="D25" s="122"/>
      <c r="E25" s="51" t="s">
        <v>61</v>
      </c>
      <c r="F25" s="51"/>
      <c r="G25" s="56"/>
      <c r="H25" s="57" t="s">
        <v>49</v>
      </c>
      <c r="I25" s="181" t="s">
        <v>60</v>
      </c>
      <c r="J25" s="182" t="s">
        <v>50</v>
      </c>
      <c r="K25" s="58">
        <v>150</v>
      </c>
      <c r="L25" s="181" t="s">
        <v>51</v>
      </c>
      <c r="M25" s="123">
        <v>180</v>
      </c>
      <c r="N25" s="123"/>
      <c r="O25" s="123"/>
      <c r="P25" s="123"/>
      <c r="Q25" s="124">
        <f t="shared" si="0"/>
        <v>27000</v>
      </c>
      <c r="R25" s="124"/>
      <c r="S25" s="124"/>
      <c r="T25" s="124"/>
      <c r="U25" s="124"/>
      <c r="V25" s="124"/>
      <c r="W25" s="124"/>
      <c r="X25" s="124"/>
      <c r="Y25" s="17"/>
      <c r="Z25" s="17"/>
      <c r="AA25" s="1"/>
      <c r="AB25" s="1"/>
      <c r="AC25" s="1"/>
      <c r="AD25" s="1"/>
      <c r="AE25" s="1"/>
    </row>
    <row r="26" spans="1:52" ht="12.75" customHeight="1" x14ac:dyDescent="0.4">
      <c r="A26" s="17"/>
      <c r="B26" s="17"/>
      <c r="C26" s="121"/>
      <c r="D26" s="122"/>
      <c r="E26" s="52" t="s">
        <v>61</v>
      </c>
      <c r="F26" s="52"/>
      <c r="G26" s="51"/>
      <c r="H26" s="57" t="s">
        <v>49</v>
      </c>
      <c r="I26" s="53" t="s">
        <v>60</v>
      </c>
      <c r="J26" s="54" t="s">
        <v>50</v>
      </c>
      <c r="K26" s="58">
        <v>150</v>
      </c>
      <c r="L26" s="53" t="s">
        <v>51</v>
      </c>
      <c r="M26" s="123">
        <v>180</v>
      </c>
      <c r="N26" s="123"/>
      <c r="O26" s="123"/>
      <c r="P26" s="123"/>
      <c r="Q26" s="124">
        <f t="shared" si="0"/>
        <v>27000</v>
      </c>
      <c r="R26" s="124"/>
      <c r="S26" s="124"/>
      <c r="T26" s="124"/>
      <c r="U26" s="124"/>
      <c r="V26" s="124"/>
      <c r="W26" s="124"/>
      <c r="X26" s="124"/>
      <c r="Y26" s="17"/>
      <c r="Z26" s="17"/>
      <c r="AA26" s="1"/>
      <c r="AB26" s="1"/>
      <c r="AC26" s="1"/>
      <c r="AD26" s="1"/>
      <c r="AE26" s="1"/>
    </row>
    <row r="27" spans="1:52" ht="12.75" customHeight="1" x14ac:dyDescent="0.4">
      <c r="A27" s="17"/>
      <c r="B27" s="17"/>
      <c r="C27" s="121"/>
      <c r="D27" s="122"/>
      <c r="E27" s="51" t="s">
        <v>61</v>
      </c>
      <c r="F27" s="51"/>
      <c r="G27" s="51"/>
      <c r="H27" s="57" t="s">
        <v>49</v>
      </c>
      <c r="I27" s="181" t="s">
        <v>60</v>
      </c>
      <c r="J27" s="182" t="s">
        <v>50</v>
      </c>
      <c r="K27" s="58">
        <v>150</v>
      </c>
      <c r="L27" s="181" t="s">
        <v>51</v>
      </c>
      <c r="M27" s="123">
        <v>180</v>
      </c>
      <c r="N27" s="123"/>
      <c r="O27" s="123"/>
      <c r="P27" s="123"/>
      <c r="Q27" s="124">
        <f t="shared" si="0"/>
        <v>27000</v>
      </c>
      <c r="R27" s="124"/>
      <c r="S27" s="124"/>
      <c r="T27" s="124"/>
      <c r="U27" s="124"/>
      <c r="V27" s="124"/>
      <c r="W27" s="124"/>
      <c r="X27" s="124"/>
      <c r="Y27" s="17"/>
      <c r="Z27" s="17"/>
      <c r="AA27" s="1"/>
      <c r="AB27" s="1"/>
      <c r="AC27" s="1"/>
      <c r="AD27" s="1"/>
      <c r="AE27" s="1"/>
    </row>
    <row r="28" spans="1:52" ht="12.75" customHeight="1" x14ac:dyDescent="0.4">
      <c r="A28" s="17"/>
      <c r="B28" s="17"/>
      <c r="C28" s="121"/>
      <c r="D28" s="122"/>
      <c r="E28" s="52" t="s">
        <v>61</v>
      </c>
      <c r="F28" s="52"/>
      <c r="G28" s="52"/>
      <c r="H28" s="57" t="s">
        <v>49</v>
      </c>
      <c r="I28" s="53" t="s">
        <v>60</v>
      </c>
      <c r="J28" s="54" t="s">
        <v>50</v>
      </c>
      <c r="K28" s="58">
        <v>150</v>
      </c>
      <c r="L28" s="53" t="s">
        <v>51</v>
      </c>
      <c r="M28" s="123">
        <v>180</v>
      </c>
      <c r="N28" s="123"/>
      <c r="O28" s="123"/>
      <c r="P28" s="123"/>
      <c r="Q28" s="124">
        <f t="shared" si="0"/>
        <v>27000</v>
      </c>
      <c r="R28" s="124"/>
      <c r="S28" s="124"/>
      <c r="T28" s="124"/>
      <c r="U28" s="124"/>
      <c r="V28" s="124"/>
      <c r="W28" s="124"/>
      <c r="X28" s="124"/>
      <c r="Y28" s="17"/>
      <c r="Z28" s="17"/>
      <c r="AA28" s="1"/>
      <c r="AB28" s="1"/>
      <c r="AC28" s="1"/>
      <c r="AD28" s="1"/>
      <c r="AE28" s="1"/>
    </row>
    <row r="29" spans="1:52" ht="12.75" customHeight="1" x14ac:dyDescent="0.4">
      <c r="A29" s="17"/>
      <c r="B29" s="17"/>
      <c r="C29" s="121"/>
      <c r="D29" s="122"/>
      <c r="E29" s="51" t="s">
        <v>61</v>
      </c>
      <c r="F29" s="51"/>
      <c r="G29" s="51"/>
      <c r="H29" s="57" t="s">
        <v>49</v>
      </c>
      <c r="I29" s="181" t="s">
        <v>60</v>
      </c>
      <c r="J29" s="182" t="s">
        <v>50</v>
      </c>
      <c r="K29" s="58">
        <v>150</v>
      </c>
      <c r="L29" s="181" t="s">
        <v>51</v>
      </c>
      <c r="M29" s="123">
        <v>180</v>
      </c>
      <c r="N29" s="123"/>
      <c r="O29" s="123"/>
      <c r="P29" s="123"/>
      <c r="Q29" s="124">
        <f t="shared" si="0"/>
        <v>27000</v>
      </c>
      <c r="R29" s="124"/>
      <c r="S29" s="124"/>
      <c r="T29" s="124"/>
      <c r="U29" s="124"/>
      <c r="V29" s="124"/>
      <c r="W29" s="124"/>
      <c r="X29" s="124"/>
      <c r="Y29" s="17"/>
      <c r="Z29" s="17"/>
      <c r="AA29" s="1"/>
      <c r="AB29" s="1"/>
      <c r="AC29" s="1"/>
      <c r="AD29" s="1"/>
      <c r="AE29" s="1"/>
    </row>
    <row r="30" spans="1:52" ht="12.75" customHeight="1" x14ac:dyDescent="0.4">
      <c r="A30" s="17"/>
      <c r="B30" s="17"/>
      <c r="C30" s="121"/>
      <c r="D30" s="122"/>
      <c r="E30" s="52" t="s">
        <v>61</v>
      </c>
      <c r="F30" s="52"/>
      <c r="G30" s="52"/>
      <c r="H30" s="57" t="s">
        <v>49</v>
      </c>
      <c r="I30" s="53" t="s">
        <v>60</v>
      </c>
      <c r="J30" s="54" t="s">
        <v>50</v>
      </c>
      <c r="K30" s="58">
        <v>150</v>
      </c>
      <c r="L30" s="53" t="s">
        <v>51</v>
      </c>
      <c r="M30" s="123">
        <v>180</v>
      </c>
      <c r="N30" s="123"/>
      <c r="O30" s="123"/>
      <c r="P30" s="123"/>
      <c r="Q30" s="124">
        <f t="shared" si="0"/>
        <v>27000</v>
      </c>
      <c r="R30" s="124"/>
      <c r="S30" s="124"/>
      <c r="T30" s="124"/>
      <c r="U30" s="124"/>
      <c r="V30" s="124"/>
      <c r="W30" s="124"/>
      <c r="X30" s="124"/>
      <c r="Y30" s="17"/>
      <c r="Z30" s="17"/>
      <c r="AA30" s="1"/>
      <c r="AB30" s="1"/>
      <c r="AC30" s="1"/>
      <c r="AD30" s="1"/>
      <c r="AE30" s="1"/>
    </row>
    <row r="31" spans="1:52" ht="12.75" customHeight="1" x14ac:dyDescent="0.4">
      <c r="A31" s="17"/>
      <c r="B31" s="17"/>
      <c r="C31" s="121"/>
      <c r="D31" s="122"/>
      <c r="E31" s="51" t="s">
        <v>61</v>
      </c>
      <c r="F31" s="51"/>
      <c r="G31" s="51"/>
      <c r="H31" s="57" t="s">
        <v>49</v>
      </c>
      <c r="I31" s="181" t="s">
        <v>60</v>
      </c>
      <c r="J31" s="182" t="s">
        <v>50</v>
      </c>
      <c r="K31" s="58">
        <v>150</v>
      </c>
      <c r="L31" s="181" t="s">
        <v>51</v>
      </c>
      <c r="M31" s="123">
        <v>180</v>
      </c>
      <c r="N31" s="123"/>
      <c r="O31" s="123"/>
      <c r="P31" s="123"/>
      <c r="Q31" s="124">
        <f t="shared" si="0"/>
        <v>27000</v>
      </c>
      <c r="R31" s="124"/>
      <c r="S31" s="124"/>
      <c r="T31" s="124"/>
      <c r="U31" s="124"/>
      <c r="V31" s="124"/>
      <c r="W31" s="124"/>
      <c r="X31" s="124"/>
      <c r="Y31" s="17"/>
      <c r="Z31" s="17"/>
      <c r="AA31" s="1"/>
      <c r="AB31" s="1"/>
      <c r="AC31" s="1"/>
      <c r="AD31" s="1"/>
      <c r="AE31" s="1"/>
    </row>
    <row r="32" spans="1:52" ht="12.75" customHeight="1" x14ac:dyDescent="0.4">
      <c r="A32" s="17"/>
      <c r="B32" s="17"/>
      <c r="C32" s="133"/>
      <c r="D32" s="133"/>
      <c r="E32" s="52" t="s">
        <v>61</v>
      </c>
      <c r="F32" s="52"/>
      <c r="G32" s="52"/>
      <c r="H32" s="57" t="s">
        <v>49</v>
      </c>
      <c r="I32" s="53" t="s">
        <v>60</v>
      </c>
      <c r="J32" s="54" t="s">
        <v>50</v>
      </c>
      <c r="K32" s="58">
        <v>150</v>
      </c>
      <c r="L32" s="53" t="s">
        <v>51</v>
      </c>
      <c r="M32" s="123">
        <v>180</v>
      </c>
      <c r="N32" s="123"/>
      <c r="O32" s="123"/>
      <c r="P32" s="123"/>
      <c r="Q32" s="124">
        <f t="shared" si="0"/>
        <v>27000</v>
      </c>
      <c r="R32" s="124"/>
      <c r="S32" s="124"/>
      <c r="T32" s="124"/>
      <c r="U32" s="124"/>
      <c r="V32" s="124"/>
      <c r="W32" s="124"/>
      <c r="X32" s="124"/>
      <c r="Y32" s="17"/>
      <c r="Z32" s="17"/>
      <c r="AA32" s="1"/>
      <c r="AB32" s="1"/>
      <c r="AC32" s="1"/>
      <c r="AD32" s="1"/>
      <c r="AE32" s="1"/>
      <c r="AO32" s="64"/>
    </row>
    <row r="33" spans="1:31" ht="12.75" customHeight="1" x14ac:dyDescent="0.4">
      <c r="A33" s="17"/>
      <c r="B33" s="17"/>
      <c r="C33" s="132"/>
      <c r="D33" s="132"/>
      <c r="E33" s="51" t="s">
        <v>61</v>
      </c>
      <c r="F33" s="51"/>
      <c r="G33" s="51"/>
      <c r="H33" s="57" t="s">
        <v>49</v>
      </c>
      <c r="I33" s="181" t="s">
        <v>60</v>
      </c>
      <c r="J33" s="182" t="s">
        <v>50</v>
      </c>
      <c r="K33" s="58">
        <v>150</v>
      </c>
      <c r="L33" s="181" t="s">
        <v>51</v>
      </c>
      <c r="M33" s="123">
        <v>180</v>
      </c>
      <c r="N33" s="123"/>
      <c r="O33" s="123"/>
      <c r="P33" s="123"/>
      <c r="Q33" s="124">
        <f t="shared" si="0"/>
        <v>27000</v>
      </c>
      <c r="R33" s="124"/>
      <c r="S33" s="124"/>
      <c r="T33" s="124"/>
      <c r="U33" s="124"/>
      <c r="V33" s="124"/>
      <c r="W33" s="124"/>
      <c r="X33" s="124"/>
      <c r="Y33" s="17"/>
      <c r="Z33" s="17"/>
      <c r="AA33" s="1"/>
      <c r="AB33" s="1"/>
      <c r="AC33" s="1"/>
      <c r="AD33" s="1"/>
      <c r="AE33" s="1"/>
    </row>
    <row r="34" spans="1:31" ht="12.75" customHeight="1" x14ac:dyDescent="0.4">
      <c r="A34" s="17"/>
      <c r="B34" s="17"/>
      <c r="C34" s="132"/>
      <c r="D34" s="132"/>
      <c r="E34" s="52" t="s">
        <v>61</v>
      </c>
      <c r="F34" s="52"/>
      <c r="G34" s="52"/>
      <c r="H34" s="57" t="s">
        <v>49</v>
      </c>
      <c r="I34" s="53" t="s">
        <v>60</v>
      </c>
      <c r="J34" s="54" t="s">
        <v>50</v>
      </c>
      <c r="K34" s="58">
        <v>150</v>
      </c>
      <c r="L34" s="53" t="s">
        <v>51</v>
      </c>
      <c r="M34" s="123">
        <v>180</v>
      </c>
      <c r="N34" s="123"/>
      <c r="O34" s="123"/>
      <c r="P34" s="123"/>
      <c r="Q34" s="124">
        <f t="shared" si="0"/>
        <v>27000</v>
      </c>
      <c r="R34" s="124"/>
      <c r="S34" s="124"/>
      <c r="T34" s="124"/>
      <c r="U34" s="124"/>
      <c r="V34" s="124"/>
      <c r="W34" s="124"/>
      <c r="X34" s="124"/>
      <c r="Y34" s="17"/>
      <c r="Z34" s="17"/>
      <c r="AA34" s="1"/>
      <c r="AB34" s="1"/>
      <c r="AC34" s="1"/>
      <c r="AD34" s="1"/>
      <c r="AE34" s="1"/>
    </row>
    <row r="35" spans="1:31" ht="12.75" customHeight="1" x14ac:dyDescent="0.4">
      <c r="A35" s="17"/>
      <c r="B35" s="17"/>
      <c r="C35" s="132"/>
      <c r="D35" s="132"/>
      <c r="E35" s="51" t="s">
        <v>61</v>
      </c>
      <c r="F35" s="51"/>
      <c r="G35" s="51"/>
      <c r="H35" s="57" t="s">
        <v>49</v>
      </c>
      <c r="I35" s="181" t="s">
        <v>60</v>
      </c>
      <c r="J35" s="182" t="s">
        <v>50</v>
      </c>
      <c r="K35" s="58">
        <v>150</v>
      </c>
      <c r="L35" s="181" t="s">
        <v>51</v>
      </c>
      <c r="M35" s="123">
        <v>180</v>
      </c>
      <c r="N35" s="123"/>
      <c r="O35" s="123"/>
      <c r="P35" s="123"/>
      <c r="Q35" s="124">
        <f t="shared" si="0"/>
        <v>27000</v>
      </c>
      <c r="R35" s="124"/>
      <c r="S35" s="124"/>
      <c r="T35" s="124"/>
      <c r="U35" s="124"/>
      <c r="V35" s="124"/>
      <c r="W35" s="124"/>
      <c r="X35" s="124"/>
      <c r="Y35" s="17"/>
      <c r="Z35" s="17"/>
      <c r="AA35" s="65"/>
      <c r="AB35" s="1"/>
      <c r="AC35" s="1"/>
      <c r="AD35" s="1"/>
      <c r="AE35" s="1"/>
    </row>
    <row r="36" spans="1:31" ht="12.75" customHeight="1" x14ac:dyDescent="0.4">
      <c r="A36" s="17"/>
      <c r="B36" s="17"/>
      <c r="C36" s="132"/>
      <c r="D36" s="132"/>
      <c r="E36" s="52"/>
      <c r="F36" s="52"/>
      <c r="G36" s="52"/>
      <c r="H36" s="53"/>
      <c r="I36" s="53"/>
      <c r="J36" s="54"/>
      <c r="K36" s="58"/>
      <c r="L36" s="53"/>
      <c r="M36" s="123"/>
      <c r="N36" s="123"/>
      <c r="O36" s="123"/>
      <c r="P36" s="123"/>
      <c r="Q36" s="124">
        <f t="shared" si="0"/>
        <v>0</v>
      </c>
      <c r="R36" s="124"/>
      <c r="S36" s="124"/>
      <c r="T36" s="124"/>
      <c r="U36" s="124"/>
      <c r="V36" s="124"/>
      <c r="W36" s="124"/>
      <c r="X36" s="124"/>
      <c r="Y36" s="17"/>
      <c r="Z36" s="17"/>
      <c r="AA36" s="1"/>
      <c r="AB36" s="1"/>
      <c r="AC36" s="1"/>
      <c r="AD36" s="1"/>
      <c r="AE36" s="1"/>
    </row>
    <row r="37" spans="1:31" ht="12.75" customHeight="1" x14ac:dyDescent="0.4">
      <c r="A37" s="17"/>
      <c r="B37" s="17"/>
      <c r="C37" s="132"/>
      <c r="D37" s="132"/>
      <c r="E37" s="51"/>
      <c r="F37" s="51"/>
      <c r="G37" s="51"/>
      <c r="H37" s="57"/>
      <c r="I37" s="57"/>
      <c r="J37" s="56"/>
      <c r="K37" s="58"/>
      <c r="L37" s="57"/>
      <c r="M37" s="123"/>
      <c r="N37" s="123"/>
      <c r="O37" s="123"/>
      <c r="P37" s="123"/>
      <c r="Q37" s="124">
        <f t="shared" si="0"/>
        <v>0</v>
      </c>
      <c r="R37" s="124"/>
      <c r="S37" s="124"/>
      <c r="T37" s="124"/>
      <c r="U37" s="124"/>
      <c r="V37" s="124"/>
      <c r="W37" s="124"/>
      <c r="X37" s="124"/>
      <c r="Y37" s="17"/>
      <c r="Z37" s="17"/>
      <c r="AA37" s="1"/>
      <c r="AB37" s="1"/>
      <c r="AC37" s="1"/>
      <c r="AD37" s="1"/>
      <c r="AE37" s="1"/>
    </row>
    <row r="38" spans="1:31" ht="12.75" customHeight="1" x14ac:dyDescent="0.4">
      <c r="A38" s="17"/>
      <c r="B38" s="17"/>
      <c r="C38" s="132"/>
      <c r="D38" s="132"/>
      <c r="E38" s="52"/>
      <c r="F38" s="52"/>
      <c r="G38" s="52"/>
      <c r="H38" s="53"/>
      <c r="I38" s="53"/>
      <c r="J38" s="54"/>
      <c r="K38" s="58"/>
      <c r="L38" s="53"/>
      <c r="M38" s="123"/>
      <c r="N38" s="123"/>
      <c r="O38" s="123"/>
      <c r="P38" s="123"/>
      <c r="Q38" s="124">
        <f t="shared" si="0"/>
        <v>0</v>
      </c>
      <c r="R38" s="124"/>
      <c r="S38" s="124"/>
      <c r="T38" s="124"/>
      <c r="U38" s="124"/>
      <c r="V38" s="124"/>
      <c r="W38" s="124"/>
      <c r="X38" s="124"/>
      <c r="Y38" s="17"/>
      <c r="Z38" s="17"/>
      <c r="AA38" s="1"/>
      <c r="AB38" s="1"/>
      <c r="AC38" s="1"/>
      <c r="AD38" s="1"/>
      <c r="AE38" s="1"/>
    </row>
    <row r="39" spans="1:31" ht="12.75" customHeight="1" x14ac:dyDescent="0.4">
      <c r="A39" s="17"/>
      <c r="B39" s="17"/>
      <c r="C39" s="132"/>
      <c r="D39" s="132"/>
      <c r="E39" s="51"/>
      <c r="F39" s="51"/>
      <c r="G39" s="51"/>
      <c r="H39" s="57"/>
      <c r="I39" s="57"/>
      <c r="J39" s="56"/>
      <c r="K39" s="58"/>
      <c r="L39" s="57"/>
      <c r="M39" s="123"/>
      <c r="N39" s="123"/>
      <c r="O39" s="123"/>
      <c r="P39" s="123"/>
      <c r="Q39" s="124">
        <f t="shared" si="0"/>
        <v>0</v>
      </c>
      <c r="R39" s="124"/>
      <c r="S39" s="124"/>
      <c r="T39" s="124"/>
      <c r="U39" s="124"/>
      <c r="V39" s="124"/>
      <c r="W39" s="124"/>
      <c r="X39" s="124"/>
      <c r="Y39" s="17"/>
      <c r="Z39" s="17"/>
      <c r="AA39" s="1"/>
      <c r="AB39" s="1"/>
      <c r="AC39" s="1"/>
      <c r="AD39" s="1"/>
      <c r="AE39" s="1"/>
    </row>
    <row r="40" spans="1:31" ht="12.75" customHeight="1" x14ac:dyDescent="0.4">
      <c r="A40" s="17"/>
      <c r="B40" s="17"/>
      <c r="C40" s="132"/>
      <c r="D40" s="132"/>
      <c r="E40" s="52"/>
      <c r="F40" s="52"/>
      <c r="G40" s="52"/>
      <c r="H40" s="53"/>
      <c r="I40" s="53"/>
      <c r="J40" s="54"/>
      <c r="K40" s="58"/>
      <c r="L40" s="53"/>
      <c r="M40" s="123"/>
      <c r="N40" s="123"/>
      <c r="O40" s="123"/>
      <c r="P40" s="123"/>
      <c r="Q40" s="124">
        <f t="shared" si="0"/>
        <v>0</v>
      </c>
      <c r="R40" s="124"/>
      <c r="S40" s="124"/>
      <c r="T40" s="124"/>
      <c r="U40" s="124"/>
      <c r="V40" s="124"/>
      <c r="W40" s="124"/>
      <c r="X40" s="124"/>
      <c r="Y40" s="17"/>
      <c r="Z40" s="17"/>
      <c r="AA40" s="1"/>
      <c r="AB40" s="1"/>
      <c r="AC40" s="1"/>
      <c r="AD40" s="1"/>
      <c r="AE40" s="1"/>
    </row>
    <row r="41" spans="1:31" ht="12.75" customHeight="1" x14ac:dyDescent="0.4">
      <c r="A41" s="17"/>
      <c r="B41" s="17"/>
      <c r="C41" s="132"/>
      <c r="D41" s="132"/>
      <c r="E41" s="51"/>
      <c r="F41" s="51"/>
      <c r="G41" s="51"/>
      <c r="H41" s="57"/>
      <c r="I41" s="57"/>
      <c r="J41" s="56"/>
      <c r="K41" s="58"/>
      <c r="L41" s="57"/>
      <c r="M41" s="123"/>
      <c r="N41" s="123"/>
      <c r="O41" s="123"/>
      <c r="P41" s="123"/>
      <c r="Q41" s="124">
        <f t="shared" si="0"/>
        <v>0</v>
      </c>
      <c r="R41" s="124"/>
      <c r="S41" s="124"/>
      <c r="T41" s="124"/>
      <c r="U41" s="124"/>
      <c r="V41" s="124"/>
      <c r="W41" s="124"/>
      <c r="X41" s="124"/>
      <c r="Y41" s="17"/>
      <c r="Z41" s="17"/>
      <c r="AA41" s="1"/>
      <c r="AB41" s="1"/>
      <c r="AC41" s="1"/>
      <c r="AD41" s="1"/>
      <c r="AE41" s="1"/>
    </row>
    <row r="42" spans="1:31" ht="12.75" customHeight="1" x14ac:dyDescent="0.4">
      <c r="A42" s="17"/>
      <c r="B42" s="17"/>
      <c r="C42" s="133"/>
      <c r="D42" s="133"/>
      <c r="E42" s="52"/>
      <c r="F42" s="52"/>
      <c r="G42" s="52"/>
      <c r="H42" s="53"/>
      <c r="I42" s="53"/>
      <c r="J42" s="54"/>
      <c r="K42" s="58"/>
      <c r="L42" s="53"/>
      <c r="M42" s="123"/>
      <c r="N42" s="123"/>
      <c r="O42" s="123"/>
      <c r="P42" s="123"/>
      <c r="Q42" s="124">
        <f t="shared" si="0"/>
        <v>0</v>
      </c>
      <c r="R42" s="124"/>
      <c r="S42" s="124"/>
      <c r="T42" s="124"/>
      <c r="U42" s="124"/>
      <c r="V42" s="124"/>
      <c r="W42" s="124"/>
      <c r="X42" s="124"/>
      <c r="Y42" s="17"/>
      <c r="Z42" s="17"/>
      <c r="AA42" s="1"/>
      <c r="AB42" s="1"/>
      <c r="AC42" s="1"/>
      <c r="AD42" s="1"/>
      <c r="AE42" s="1"/>
    </row>
    <row r="43" spans="1:31" ht="12.75" customHeight="1" x14ac:dyDescent="0.4">
      <c r="A43" s="17"/>
      <c r="B43" s="17"/>
      <c r="C43" s="132"/>
      <c r="D43" s="132"/>
      <c r="E43" s="51"/>
      <c r="F43" s="51"/>
      <c r="G43" s="51"/>
      <c r="H43" s="57"/>
      <c r="I43" s="57"/>
      <c r="J43" s="56"/>
      <c r="K43" s="58"/>
      <c r="L43" s="57"/>
      <c r="M43" s="123"/>
      <c r="N43" s="123"/>
      <c r="O43" s="123"/>
      <c r="P43" s="123"/>
      <c r="Q43" s="124">
        <f t="shared" si="0"/>
        <v>0</v>
      </c>
      <c r="R43" s="124"/>
      <c r="S43" s="124"/>
      <c r="T43" s="124"/>
      <c r="U43" s="124"/>
      <c r="V43" s="124"/>
      <c r="W43" s="124"/>
      <c r="X43" s="124"/>
      <c r="Y43" s="17"/>
      <c r="Z43" s="17"/>
      <c r="AA43" s="1"/>
      <c r="AB43" s="1"/>
      <c r="AC43" s="1"/>
      <c r="AD43" s="1"/>
      <c r="AE43" s="1"/>
    </row>
    <row r="44" spans="1:31" ht="12.75" customHeight="1" x14ac:dyDescent="0.4">
      <c r="A44" s="17"/>
      <c r="B44" s="17"/>
      <c r="C44" s="132"/>
      <c r="D44" s="132"/>
      <c r="E44" s="52"/>
      <c r="F44" s="51"/>
      <c r="G44" s="51"/>
      <c r="H44" s="57"/>
      <c r="I44" s="53"/>
      <c r="J44" s="54"/>
      <c r="K44" s="58"/>
      <c r="L44" s="53"/>
      <c r="M44" s="123"/>
      <c r="N44" s="123"/>
      <c r="O44" s="123"/>
      <c r="P44" s="123"/>
      <c r="Q44" s="124">
        <f t="shared" si="0"/>
        <v>0</v>
      </c>
      <c r="R44" s="124"/>
      <c r="S44" s="124"/>
      <c r="T44" s="124"/>
      <c r="U44" s="124"/>
      <c r="V44" s="124"/>
      <c r="W44" s="124"/>
      <c r="X44" s="124"/>
      <c r="Y44" s="17"/>
      <c r="Z44" s="17"/>
      <c r="AA44" s="1"/>
      <c r="AB44" s="1"/>
      <c r="AC44" s="1"/>
      <c r="AD44" s="1"/>
      <c r="AE44" s="1"/>
    </row>
    <row r="45" spans="1:31" ht="12.75" customHeight="1" x14ac:dyDescent="0.4">
      <c r="A45" s="17"/>
      <c r="B45" s="17"/>
      <c r="C45" s="132"/>
      <c r="D45" s="132"/>
      <c r="E45" s="51"/>
      <c r="F45" s="51"/>
      <c r="G45" s="51"/>
      <c r="H45" s="57"/>
      <c r="I45" s="57"/>
      <c r="J45" s="56"/>
      <c r="K45" s="58"/>
      <c r="L45" s="57"/>
      <c r="M45" s="123"/>
      <c r="N45" s="123"/>
      <c r="O45" s="123"/>
      <c r="P45" s="123"/>
      <c r="Q45" s="124">
        <f t="shared" si="0"/>
        <v>0</v>
      </c>
      <c r="R45" s="124"/>
      <c r="S45" s="124"/>
      <c r="T45" s="124"/>
      <c r="U45" s="124"/>
      <c r="V45" s="124"/>
      <c r="W45" s="124"/>
      <c r="X45" s="124"/>
      <c r="Y45" s="17"/>
      <c r="Z45" s="17"/>
      <c r="AA45" s="1"/>
      <c r="AB45" s="1"/>
      <c r="AC45" s="1"/>
      <c r="AD45" s="1"/>
      <c r="AE45" s="1"/>
    </row>
    <row r="46" spans="1:31" ht="12.75" customHeight="1" x14ac:dyDescent="0.4">
      <c r="A46" s="17"/>
      <c r="B46" s="17"/>
      <c r="C46" s="132"/>
      <c r="D46" s="132"/>
      <c r="E46" s="52"/>
      <c r="F46" s="52"/>
      <c r="G46" s="52"/>
      <c r="H46" s="53"/>
      <c r="I46" s="53"/>
      <c r="J46" s="54"/>
      <c r="K46" s="58"/>
      <c r="L46" s="53"/>
      <c r="M46" s="123"/>
      <c r="N46" s="123"/>
      <c r="O46" s="123"/>
      <c r="P46" s="123"/>
      <c r="Q46" s="124">
        <f t="shared" si="0"/>
        <v>0</v>
      </c>
      <c r="R46" s="124"/>
      <c r="S46" s="124"/>
      <c r="T46" s="124"/>
      <c r="U46" s="124"/>
      <c r="V46" s="124"/>
      <c r="W46" s="124"/>
      <c r="X46" s="124"/>
      <c r="Y46" s="17"/>
      <c r="Z46" s="17"/>
      <c r="AA46" s="1"/>
      <c r="AB46" s="1"/>
      <c r="AC46" s="1"/>
      <c r="AD46" s="1"/>
      <c r="AE46" s="1"/>
    </row>
    <row r="47" spans="1:31" ht="12.75" customHeight="1" x14ac:dyDescent="0.4">
      <c r="A47" s="17"/>
      <c r="B47" s="17"/>
      <c r="C47" s="132"/>
      <c r="D47" s="132"/>
      <c r="E47" s="51"/>
      <c r="F47" s="51"/>
      <c r="G47" s="51"/>
      <c r="H47" s="57"/>
      <c r="I47" s="57"/>
      <c r="J47" s="56"/>
      <c r="K47" s="58"/>
      <c r="L47" s="57"/>
      <c r="M47" s="123"/>
      <c r="N47" s="123"/>
      <c r="O47" s="123"/>
      <c r="P47" s="123"/>
      <c r="Q47" s="124">
        <f t="shared" si="0"/>
        <v>0</v>
      </c>
      <c r="R47" s="124"/>
      <c r="S47" s="124"/>
      <c r="T47" s="124"/>
      <c r="U47" s="124"/>
      <c r="V47" s="124"/>
      <c r="W47" s="124"/>
      <c r="X47" s="124"/>
      <c r="Y47" s="17"/>
      <c r="Z47" s="17"/>
      <c r="AA47" s="1"/>
      <c r="AB47" s="1"/>
      <c r="AC47" s="1"/>
      <c r="AD47" s="1"/>
      <c r="AE47" s="1"/>
    </row>
    <row r="48" spans="1:31" ht="12.75" customHeight="1" x14ac:dyDescent="0.4">
      <c r="A48" s="17"/>
      <c r="B48" s="17"/>
      <c r="C48" s="132"/>
      <c r="D48" s="132"/>
      <c r="E48" s="52"/>
      <c r="F48" s="51"/>
      <c r="G48" s="51"/>
      <c r="H48" s="57"/>
      <c r="I48" s="53"/>
      <c r="J48" s="54"/>
      <c r="K48" s="58"/>
      <c r="L48" s="53"/>
      <c r="M48" s="123"/>
      <c r="N48" s="123"/>
      <c r="O48" s="123"/>
      <c r="P48" s="123"/>
      <c r="Q48" s="124">
        <f t="shared" si="0"/>
        <v>0</v>
      </c>
      <c r="R48" s="124"/>
      <c r="S48" s="124"/>
      <c r="T48" s="124"/>
      <c r="U48" s="124"/>
      <c r="V48" s="124"/>
      <c r="W48" s="124"/>
      <c r="X48" s="124"/>
      <c r="Y48" s="17"/>
      <c r="Z48" s="17"/>
      <c r="AA48" s="1"/>
      <c r="AB48" s="1"/>
      <c r="AC48" s="1"/>
      <c r="AD48" s="1"/>
      <c r="AE48" s="1"/>
    </row>
    <row r="49" spans="1:31" ht="12.75" customHeight="1" x14ac:dyDescent="0.4">
      <c r="A49" s="17"/>
      <c r="B49" s="17"/>
      <c r="C49" s="132"/>
      <c r="D49" s="132"/>
      <c r="E49" s="51"/>
      <c r="F49" s="51"/>
      <c r="G49" s="51"/>
      <c r="H49" s="57"/>
      <c r="I49" s="57"/>
      <c r="J49" s="56"/>
      <c r="K49" s="58"/>
      <c r="L49" s="57"/>
      <c r="M49" s="123"/>
      <c r="N49" s="123"/>
      <c r="O49" s="123"/>
      <c r="P49" s="123"/>
      <c r="Q49" s="124">
        <f t="shared" si="0"/>
        <v>0</v>
      </c>
      <c r="R49" s="124"/>
      <c r="S49" s="124"/>
      <c r="T49" s="124"/>
      <c r="U49" s="124"/>
      <c r="V49" s="124"/>
      <c r="W49" s="124"/>
      <c r="X49" s="124"/>
      <c r="Y49" s="17"/>
      <c r="Z49" s="17"/>
      <c r="AA49" s="1"/>
      <c r="AB49" s="1"/>
      <c r="AC49" s="1"/>
      <c r="AD49" s="1"/>
      <c r="AE49" s="1"/>
    </row>
    <row r="50" spans="1:31" ht="12.75" customHeight="1" x14ac:dyDescent="0.4">
      <c r="A50" s="17"/>
      <c r="B50" s="17"/>
      <c r="C50" s="132"/>
      <c r="D50" s="132"/>
      <c r="E50" s="52"/>
      <c r="F50" s="51"/>
      <c r="G50" s="51"/>
      <c r="H50" s="57"/>
      <c r="I50" s="53"/>
      <c r="J50" s="54"/>
      <c r="K50" s="58"/>
      <c r="L50" s="53"/>
      <c r="M50" s="123"/>
      <c r="N50" s="123"/>
      <c r="O50" s="123"/>
      <c r="P50" s="123"/>
      <c r="Q50" s="124">
        <f t="shared" si="0"/>
        <v>0</v>
      </c>
      <c r="R50" s="124"/>
      <c r="S50" s="124"/>
      <c r="T50" s="124"/>
      <c r="U50" s="124"/>
      <c r="V50" s="124"/>
      <c r="W50" s="124"/>
      <c r="X50" s="124"/>
      <c r="Y50" s="17"/>
      <c r="Z50" s="17"/>
      <c r="AA50" s="1"/>
      <c r="AB50" s="1"/>
      <c r="AC50" s="1"/>
      <c r="AD50" s="1"/>
      <c r="AE50" s="1"/>
    </row>
    <row r="51" spans="1:31" ht="12.75" customHeight="1" x14ac:dyDescent="0.4">
      <c r="A51" s="17"/>
      <c r="B51" s="17"/>
      <c r="C51" s="132"/>
      <c r="D51" s="132"/>
      <c r="E51" s="51"/>
      <c r="F51" s="51"/>
      <c r="G51" s="51"/>
      <c r="H51" s="57"/>
      <c r="I51" s="57"/>
      <c r="J51" s="56"/>
      <c r="K51" s="58"/>
      <c r="L51" s="57"/>
      <c r="M51" s="123"/>
      <c r="N51" s="123"/>
      <c r="O51" s="123"/>
      <c r="P51" s="123"/>
      <c r="Q51" s="124">
        <f t="shared" si="0"/>
        <v>0</v>
      </c>
      <c r="R51" s="124"/>
      <c r="S51" s="124"/>
      <c r="T51" s="124"/>
      <c r="U51" s="124"/>
      <c r="V51" s="124"/>
      <c r="W51" s="124"/>
      <c r="X51" s="124"/>
      <c r="Y51" s="17"/>
      <c r="Z51" s="17"/>
      <c r="AA51" s="1"/>
      <c r="AB51" s="1"/>
      <c r="AC51" s="1"/>
      <c r="AD51" s="1"/>
      <c r="AE51" s="1"/>
    </row>
    <row r="52" spans="1:31" ht="12.75" customHeight="1" x14ac:dyDescent="0.4">
      <c r="A52" s="17"/>
      <c r="B52" s="17"/>
      <c r="C52" s="132"/>
      <c r="D52" s="132"/>
      <c r="E52" s="52"/>
      <c r="F52" s="51"/>
      <c r="G52" s="51"/>
      <c r="H52" s="57"/>
      <c r="I52" s="53"/>
      <c r="J52" s="54"/>
      <c r="K52" s="58"/>
      <c r="L52" s="53"/>
      <c r="M52" s="123"/>
      <c r="N52" s="123"/>
      <c r="O52" s="123"/>
      <c r="P52" s="123"/>
      <c r="Q52" s="124">
        <f t="shared" si="0"/>
        <v>0</v>
      </c>
      <c r="R52" s="124"/>
      <c r="S52" s="124"/>
      <c r="T52" s="124"/>
      <c r="U52" s="124"/>
      <c r="V52" s="124"/>
      <c r="W52" s="124"/>
      <c r="X52" s="124"/>
      <c r="Y52" s="17"/>
      <c r="Z52" s="17"/>
      <c r="AA52" s="1"/>
      <c r="AB52" s="1"/>
      <c r="AC52" s="1"/>
      <c r="AD52" s="1"/>
      <c r="AE52" s="1"/>
    </row>
    <row r="53" spans="1:31" ht="12.75" customHeight="1" x14ac:dyDescent="0.4">
      <c r="A53" s="17"/>
      <c r="B53" s="17"/>
      <c r="C53" s="132"/>
      <c r="D53" s="132"/>
      <c r="E53" s="51"/>
      <c r="F53" s="51"/>
      <c r="G53" s="51"/>
      <c r="H53" s="57"/>
      <c r="I53" s="57"/>
      <c r="J53" s="56"/>
      <c r="K53" s="58"/>
      <c r="L53" s="57"/>
      <c r="M53" s="123"/>
      <c r="N53" s="123"/>
      <c r="O53" s="123"/>
      <c r="P53" s="123"/>
      <c r="Q53" s="124">
        <f t="shared" si="0"/>
        <v>0</v>
      </c>
      <c r="R53" s="124"/>
      <c r="S53" s="124"/>
      <c r="T53" s="124"/>
      <c r="U53" s="124"/>
      <c r="V53" s="124"/>
      <c r="W53" s="124"/>
      <c r="X53" s="124"/>
      <c r="Y53" s="17"/>
      <c r="Z53" s="17"/>
      <c r="AA53" s="1"/>
      <c r="AB53" s="1"/>
      <c r="AC53" s="1"/>
      <c r="AD53" s="1"/>
      <c r="AE53" s="1"/>
    </row>
    <row r="54" spans="1:31" ht="12.75" customHeight="1" x14ac:dyDescent="0.4">
      <c r="A54" s="17"/>
      <c r="B54" s="17"/>
      <c r="C54" s="132"/>
      <c r="D54" s="132"/>
      <c r="E54" s="52"/>
      <c r="F54" s="51"/>
      <c r="G54" s="51"/>
      <c r="H54" s="57"/>
      <c r="I54" s="53"/>
      <c r="J54" s="54"/>
      <c r="K54" s="58"/>
      <c r="L54" s="53"/>
      <c r="M54" s="123"/>
      <c r="N54" s="123"/>
      <c r="O54" s="123"/>
      <c r="P54" s="123"/>
      <c r="Q54" s="124">
        <f t="shared" si="0"/>
        <v>0</v>
      </c>
      <c r="R54" s="124"/>
      <c r="S54" s="124"/>
      <c r="T54" s="124"/>
      <c r="U54" s="124"/>
      <c r="V54" s="124"/>
      <c r="W54" s="124"/>
      <c r="X54" s="124"/>
      <c r="Y54" s="17"/>
      <c r="Z54" s="17"/>
      <c r="AA54" s="1"/>
      <c r="AB54" s="1"/>
      <c r="AC54" s="1"/>
      <c r="AD54" s="1"/>
      <c r="AE54" s="1"/>
    </row>
    <row r="55" spans="1:31" ht="12.75" customHeight="1" x14ac:dyDescent="0.4">
      <c r="A55" s="17"/>
      <c r="B55" s="17"/>
      <c r="C55" s="132"/>
      <c r="D55" s="132"/>
      <c r="E55" s="51"/>
      <c r="F55" s="51"/>
      <c r="G55" s="51"/>
      <c r="H55" s="57"/>
      <c r="I55" s="57"/>
      <c r="J55" s="56"/>
      <c r="K55" s="58"/>
      <c r="L55" s="57"/>
      <c r="M55" s="123"/>
      <c r="N55" s="123"/>
      <c r="O55" s="123"/>
      <c r="P55" s="123"/>
      <c r="Q55" s="124">
        <f t="shared" si="0"/>
        <v>0</v>
      </c>
      <c r="R55" s="124"/>
      <c r="S55" s="124"/>
      <c r="T55" s="124"/>
      <c r="U55" s="124"/>
      <c r="V55" s="124"/>
      <c r="W55" s="124"/>
      <c r="X55" s="124"/>
      <c r="Y55" s="17"/>
      <c r="Z55" s="17"/>
      <c r="AA55" s="1"/>
      <c r="AB55" s="1"/>
      <c r="AC55" s="1"/>
      <c r="AD55" s="1"/>
      <c r="AE55" s="1"/>
    </row>
    <row r="56" spans="1:31" ht="12.75" customHeight="1" x14ac:dyDescent="0.4">
      <c r="A56" s="17"/>
      <c r="B56" s="17"/>
      <c r="C56" s="147" t="s">
        <v>52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51" t="s">
        <v>39</v>
      </c>
      <c r="N56" s="152"/>
      <c r="O56" s="152"/>
      <c r="P56" s="153"/>
      <c r="Q56" s="154">
        <f>zei2/100</f>
        <v>0.1</v>
      </c>
      <c r="R56" s="154"/>
      <c r="S56" s="154"/>
      <c r="T56" s="155"/>
      <c r="U56" s="156">
        <f>keigenzei1/100</f>
        <v>0.08</v>
      </c>
      <c r="V56" s="156"/>
      <c r="W56" s="156"/>
      <c r="X56" s="157"/>
      <c r="Y56" s="17"/>
      <c r="Z56" s="17"/>
      <c r="AA56" s="1"/>
      <c r="AB56" s="1"/>
      <c r="AC56" s="1"/>
      <c r="AD56" s="1"/>
      <c r="AE56" s="1"/>
    </row>
    <row r="57" spans="1:31" ht="12.75" customHeight="1" x14ac:dyDescent="0.4">
      <c r="A57" s="17"/>
      <c r="B57" s="17"/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34" t="s">
        <v>53</v>
      </c>
      <c r="N57" s="135"/>
      <c r="O57" s="135"/>
      <c r="P57" s="136"/>
      <c r="Q57" s="137">
        <f>IF(ISBLANK(AG38K22),"",IF(roundup,ROUNDUP(SUMIF(C31:D55,"",Q22:X55),0),IF(rounding,ROUND(SUMIF(C22:D55,"",Q22:X55),0),IF(rounddown,ROUNDDOWN(SUMIF(C22:D55,"",Q22:X55),0),""))))</f>
        <v>351000</v>
      </c>
      <c r="R57" s="138"/>
      <c r="S57" s="138"/>
      <c r="T57" s="139"/>
      <c r="U57" s="137">
        <f>IF(ISBLANK(K22),"",IF(roundup,ROUNDUP(SUMIF(C22:D55,"※",Q22:X55),0),IF(rounding,ROUND(SUMIF(C22:D55,"※",Q22:X55),0),IF(rounddown,ROUNDDOWN(SUMIF(C22:D55,"※",Q22:X55),0),""))))</f>
        <v>90000</v>
      </c>
      <c r="V57" s="138"/>
      <c r="W57" s="138"/>
      <c r="X57" s="139"/>
      <c r="Y57" s="17"/>
      <c r="Z57" s="17"/>
      <c r="AA57" s="1"/>
      <c r="AB57" s="1"/>
      <c r="AC57" s="1"/>
      <c r="AD57" s="1"/>
      <c r="AE57" s="1"/>
    </row>
    <row r="58" spans="1:31" ht="12.75" customHeight="1" x14ac:dyDescent="0.4">
      <c r="A58" s="17"/>
      <c r="B58" s="17"/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34" t="s">
        <v>54</v>
      </c>
      <c r="N58" s="135"/>
      <c r="O58" s="135"/>
      <c r="P58" s="136"/>
      <c r="Q58" s="137">
        <f>IF(ISBLANK(K22),"",IF(excluded,IF(roundup,ROUNDUP(Q57*zei2/100,0),IF(rounddown,ROUNDDOWN(Q57*zei2/100,0),ROUND(Q57*zei2/100,0))),IF(included,IF(roundup,ROUNDUP(Q57/(100+zei2)*zei2,0),IF(rounddown,ROUNDDOWN(Q57/(100+zei2)*zei2,0),ROUND(Q57/(100+zei2)*zei2,0))),"")))</f>
        <v>35100</v>
      </c>
      <c r="R58" s="138"/>
      <c r="S58" s="138"/>
      <c r="T58" s="138"/>
      <c r="U58" s="137">
        <f>IF(ISBLANK(K22),"",IF(excluded,IF(roundup,ROUNDUP(U57*keigenzei1/100,0),IF(rounddown,ROUNDDOWN(U57*keigenzei1/100,0),ROUND(U57*keigenzei1/100,0))),IF(included,IF(roundup,ROUNDUP(U57/(100+keigenzei1)*keigenzei1,0),IF(rounddown,ROUNDDOWN(U57/(100+keigenzei1)*keigenzei1,0),ROUND(U57/(100+keigenzei1)*keigenzei1,0))),"")))</f>
        <v>7200</v>
      </c>
      <c r="V58" s="138"/>
      <c r="W58" s="138"/>
      <c r="X58" s="139"/>
      <c r="Y58" s="17"/>
      <c r="Z58" s="17"/>
      <c r="AA58" s="1"/>
      <c r="AB58" s="1"/>
      <c r="AC58" s="1"/>
      <c r="AD58" s="1"/>
      <c r="AE58" s="1"/>
    </row>
    <row r="59" spans="1:31" ht="12.75" customHeight="1" x14ac:dyDescent="0.4">
      <c r="A59" s="17"/>
      <c r="B59" s="17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40" t="s">
        <v>55</v>
      </c>
      <c r="N59" s="141"/>
      <c r="O59" s="141"/>
      <c r="P59" s="142"/>
      <c r="Q59" s="143">
        <f>IF(ISBLANK(K22),"",IF(excluded,SUM(Q57:X58),Q57+U57))</f>
        <v>483300</v>
      </c>
      <c r="R59" s="144"/>
      <c r="S59" s="144"/>
      <c r="T59" s="144"/>
      <c r="U59" s="144"/>
      <c r="V59" s="144"/>
      <c r="W59" s="144"/>
      <c r="X59" s="145"/>
      <c r="Y59" s="17"/>
      <c r="Z59" s="17"/>
      <c r="AA59" s="1"/>
      <c r="AB59" s="1"/>
      <c r="AC59" s="1"/>
      <c r="AD59" s="1"/>
      <c r="AE59" s="1"/>
    </row>
    <row r="60" spans="1:31" ht="12.75" customHeight="1" x14ac:dyDescent="0.4">
      <c r="A60" s="17"/>
      <c r="B60" s="17"/>
      <c r="C60" s="146" t="s">
        <v>56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"/>
      <c r="AB60" s="1"/>
      <c r="AC60" s="1"/>
      <c r="AD60" s="1"/>
      <c r="AE60" s="1"/>
    </row>
    <row r="61" spans="1:31" ht="13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" customHeight="1" x14ac:dyDescent="0.4"/>
  </sheetData>
  <sheetProtection formatCells="0"/>
  <protectedRanges>
    <protectedRange sqref="AH5 M22:P55" name="範囲2"/>
    <protectedRange sqref="N10:X13 K14 P56 AH3:AH4 AH6 AH8:AH10 AH12 AH14 AH17 AH18:AU18 N14:T14 C58:C59 K9:L13 M56:N56 C9:G13 D57:G59 B14:G14 H9:J14 N17:X20 H56:L59 C56:G56 C22:P55" name="編集可能範囲"/>
  </protectedRanges>
  <mergeCells count="139">
    <mergeCell ref="M58:P58"/>
    <mergeCell ref="Q58:T58"/>
    <mergeCell ref="U58:X58"/>
    <mergeCell ref="M59:P59"/>
    <mergeCell ref="Q59:X59"/>
    <mergeCell ref="C60:L60"/>
    <mergeCell ref="C55:D55"/>
    <mergeCell ref="M55:P55"/>
    <mergeCell ref="Q55:X55"/>
    <mergeCell ref="C56:L59"/>
    <mergeCell ref="M56:P56"/>
    <mergeCell ref="Q56:T56"/>
    <mergeCell ref="U56:X56"/>
    <mergeCell ref="M57:P57"/>
    <mergeCell ref="Q57:T57"/>
    <mergeCell ref="U57:X57"/>
    <mergeCell ref="C53:D53"/>
    <mergeCell ref="M53:P53"/>
    <mergeCell ref="Q53:X53"/>
    <mergeCell ref="C54:D54"/>
    <mergeCell ref="M54:P54"/>
    <mergeCell ref="Q54:X54"/>
    <mergeCell ref="C51:D51"/>
    <mergeCell ref="M51:P51"/>
    <mergeCell ref="Q51:X51"/>
    <mergeCell ref="C52:D52"/>
    <mergeCell ref="M52:P52"/>
    <mergeCell ref="Q52:X52"/>
    <mergeCell ref="C49:D49"/>
    <mergeCell ref="M49:P49"/>
    <mergeCell ref="Q49:X49"/>
    <mergeCell ref="C50:D50"/>
    <mergeCell ref="M50:P50"/>
    <mergeCell ref="Q50:X50"/>
    <mergeCell ref="C47:D47"/>
    <mergeCell ref="M47:P47"/>
    <mergeCell ref="Q47:X47"/>
    <mergeCell ref="C48:D48"/>
    <mergeCell ref="M48:P48"/>
    <mergeCell ref="Q48:X48"/>
    <mergeCell ref="C45:D45"/>
    <mergeCell ref="M45:P45"/>
    <mergeCell ref="Q45:X45"/>
    <mergeCell ref="C46:D46"/>
    <mergeCell ref="M46:P46"/>
    <mergeCell ref="Q46:X46"/>
    <mergeCell ref="C43:D43"/>
    <mergeCell ref="M43:P43"/>
    <mergeCell ref="Q43:X43"/>
    <mergeCell ref="C44:D44"/>
    <mergeCell ref="M44:P44"/>
    <mergeCell ref="Q44:X44"/>
    <mergeCell ref="C41:D41"/>
    <mergeCell ref="M41:P41"/>
    <mergeCell ref="Q41:X41"/>
    <mergeCell ref="C42:D42"/>
    <mergeCell ref="M42:P42"/>
    <mergeCell ref="Q42:X42"/>
    <mergeCell ref="C39:D39"/>
    <mergeCell ref="M39:P39"/>
    <mergeCell ref="Q39:X39"/>
    <mergeCell ref="C40:D40"/>
    <mergeCell ref="M40:P40"/>
    <mergeCell ref="Q40:X40"/>
    <mergeCell ref="C37:D37"/>
    <mergeCell ref="M37:P37"/>
    <mergeCell ref="Q37:X37"/>
    <mergeCell ref="C38:D38"/>
    <mergeCell ref="M38:P38"/>
    <mergeCell ref="Q38:X38"/>
    <mergeCell ref="C35:D35"/>
    <mergeCell ref="M35:P35"/>
    <mergeCell ref="Q35:X35"/>
    <mergeCell ref="C36:D36"/>
    <mergeCell ref="M36:P36"/>
    <mergeCell ref="Q36:X36"/>
    <mergeCell ref="C33:D33"/>
    <mergeCell ref="M33:P33"/>
    <mergeCell ref="Q33:X33"/>
    <mergeCell ref="C34:D34"/>
    <mergeCell ref="M34:P34"/>
    <mergeCell ref="Q34:X34"/>
    <mergeCell ref="C31:D31"/>
    <mergeCell ref="M31:P31"/>
    <mergeCell ref="Q31:X31"/>
    <mergeCell ref="C32:D32"/>
    <mergeCell ref="M32:P32"/>
    <mergeCell ref="Q32:X32"/>
    <mergeCell ref="C29:D29"/>
    <mergeCell ref="M29:P29"/>
    <mergeCell ref="Q29:X29"/>
    <mergeCell ref="C30:D30"/>
    <mergeCell ref="M30:P30"/>
    <mergeCell ref="Q30:X30"/>
    <mergeCell ref="C27:D27"/>
    <mergeCell ref="M27:P27"/>
    <mergeCell ref="Q27:X27"/>
    <mergeCell ref="C28:D28"/>
    <mergeCell ref="M28:P28"/>
    <mergeCell ref="Q28:X28"/>
    <mergeCell ref="C25:D25"/>
    <mergeCell ref="M25:P25"/>
    <mergeCell ref="Q25:X25"/>
    <mergeCell ref="C26:D26"/>
    <mergeCell ref="M26:P26"/>
    <mergeCell ref="Q26:X26"/>
    <mergeCell ref="C23:D23"/>
    <mergeCell ref="M23:P23"/>
    <mergeCell ref="Q23:X23"/>
    <mergeCell ref="C24:D24"/>
    <mergeCell ref="M24:P24"/>
    <mergeCell ref="Q24:X24"/>
    <mergeCell ref="AH18:AU18"/>
    <mergeCell ref="N19:Y19"/>
    <mergeCell ref="C21:D21"/>
    <mergeCell ref="M21:P21"/>
    <mergeCell ref="Q21:X21"/>
    <mergeCell ref="C22:D22"/>
    <mergeCell ref="M22:P22"/>
    <mergeCell ref="Q22:X22"/>
    <mergeCell ref="B14:K14"/>
    <mergeCell ref="N14:Y14"/>
    <mergeCell ref="C17:G18"/>
    <mergeCell ref="H17:K18"/>
    <mergeCell ref="N17:Y17"/>
    <mergeCell ref="N18:Y18"/>
    <mergeCell ref="C11:F11"/>
    <mergeCell ref="N11:Y11"/>
    <mergeCell ref="C12:I12"/>
    <mergeCell ref="N12:Y12"/>
    <mergeCell ref="D13:I13"/>
    <mergeCell ref="N13:Y13"/>
    <mergeCell ref="A3:Z4"/>
    <mergeCell ref="O6:Z6"/>
    <mergeCell ref="O7:Y7"/>
    <mergeCell ref="M8:M9"/>
    <mergeCell ref="N8:Y9"/>
    <mergeCell ref="C9:J10"/>
    <mergeCell ref="N10:Y10"/>
  </mergeCells>
  <phoneticPr fontId="3"/>
  <conditionalFormatting sqref="C22:C55 K22:K55 Q22:Q55 G24:G27 F36:H55 F28:G35 M22:M55">
    <cfRule type="expression" dxfId="1" priority="2">
      <formula>ISEVEN(ROW())</formula>
    </cfRule>
  </conditionalFormatting>
  <conditionalFormatting sqref="E22:H22 F23:F27 E23:E55 H23:H35">
    <cfRule type="expression" dxfId="0" priority="1">
      <formula>ISEVEN(ROW())</formula>
    </cfRule>
  </conditionalFormatting>
  <dataValidations count="11">
    <dataValidation type="list" imeMode="on" allowBlank="1" showInputMessage="1" showErrorMessage="1" sqref="E22:E35" xr:uid="{087FB1B5-EEEF-4E27-87F5-57A43D42FA16}">
      <formula1>"伊藤,青山,森下,中村,会長,社長,嶋田,大塚, ,"</formula1>
    </dataValidation>
    <dataValidation type="list" imeMode="on" allowBlank="1" showInputMessage="1" showErrorMessage="1" sqref="E36:E55" xr:uid="{9F003903-90F2-44E8-A7E8-C446DBFA3531}">
      <formula1>"伊藤,青山,森下,中村,会長,社長,嶋田,大塚,   ,"</formula1>
    </dataValidation>
    <dataValidation imeMode="off" allowBlank="1" showInputMessage="1" showErrorMessage="1" sqref="AH4 AH12 AH18:AU18 M56 K22:P55" xr:uid="{3EB66B29-E584-459F-98E0-A93F7042A6D1}"/>
    <dataValidation imeMode="on" allowBlank="1" showInputMessage="1" showErrorMessage="1" sqref="D13 C56 B14:K14 N17:N20 C11:C13 K9:L13 C9 J11:J13 G11:I11 O20:X20 F22:H55" xr:uid="{698C1399-BB0D-4FBF-AF56-23D8A4722AEC}"/>
    <dataValidation type="list" allowBlank="1" showInputMessage="1" showErrorMessage="1" sqref="AH17" xr:uid="{53346396-7CE1-4066-8C31-357571B79689}">
      <formula1>$AI$17:$AJ$17</formula1>
    </dataValidation>
    <dataValidation type="list" allowBlank="1" showInputMessage="1" showErrorMessage="1" sqref="AH3" xr:uid="{E9A6CBEC-7A49-4708-B94D-E9D5BB7F71D4}">
      <formula1>$AI$3:$AK$3</formula1>
    </dataValidation>
    <dataValidation type="list" allowBlank="1" showInputMessage="1" showErrorMessage="1" sqref="AH6" xr:uid="{4BDC50D1-3940-42E4-9FE9-8534450A27E9}">
      <formula1>$AI$6:$AK$6</formula1>
    </dataValidation>
    <dataValidation type="whole" imeMode="off" allowBlank="1" showInputMessage="1" showErrorMessage="1" sqref="AH8" xr:uid="{0A13D529-D0C4-4D3B-B7F2-CF51499897E0}">
      <formula1>1970</formula1>
      <formula2>2100</formula2>
    </dataValidation>
    <dataValidation type="whole" imeMode="off" allowBlank="1" showInputMessage="1" showErrorMessage="1" sqref="AH9" xr:uid="{F9DC8E19-1CE2-478C-A514-BB3DE2999636}">
      <formula1>1</formula1>
      <formula2>12</formula2>
    </dataValidation>
    <dataValidation type="whole" imeMode="off" allowBlank="1" showInputMessage="1" showErrorMessage="1" sqref="AH14 AH10" xr:uid="{CC993B03-746B-4C44-9C16-8BB5D98F81D2}">
      <formula1>1</formula1>
      <formula2>31</formula2>
    </dataValidation>
    <dataValidation type="list" imeMode="on" allowBlank="1" showInputMessage="1" showErrorMessage="1" sqref="G23:G25 C22:D55" xr:uid="{83072A9F-F031-49A4-8CAE-0CAF037A46E0}">
      <formula1>"※"</formula1>
    </dataValidation>
  </dataValidations>
  <printOptions horizontalCentered="1"/>
  <pageMargins left="0.25" right="0.25" top="0.75" bottom="0.75" header="0.3" footer="0.3"/>
  <pageSetup paperSize="9" scale="96" fitToHeight="0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00A2-1E74-4337-B44E-8C8C797E2088}">
  <sheetPr>
    <tabColor rgb="FFFF0000"/>
    <pageSetUpPr fitToPage="1"/>
  </sheetPr>
  <dimension ref="A1:AZ63"/>
  <sheetViews>
    <sheetView showGridLines="0" topLeftCell="A3" zoomScaleNormal="100" workbookViewId="0">
      <selection activeCell="C23" sqref="C23:D23"/>
    </sheetView>
  </sheetViews>
  <sheetFormatPr defaultRowHeight="18.75" x14ac:dyDescent="0.4"/>
  <cols>
    <col min="1" max="1" width="2.375" customWidth="1"/>
    <col min="2" max="2" width="1.2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0.25" customWidth="1"/>
    <col min="9" max="9" width="9.75" customWidth="1"/>
    <col min="10" max="10" width="4.875" customWidth="1"/>
    <col min="11" max="11" width="6.75" customWidth="1"/>
    <col min="12" max="12" width="4.125" customWidth="1"/>
    <col min="13" max="13" width="5.5" customWidth="1"/>
    <col min="14" max="14" width="2.25" customWidth="1"/>
    <col min="15" max="15" width="1.375" customWidth="1"/>
    <col min="16" max="17" width="2.25" customWidth="1"/>
    <col min="18" max="19" width="1.625" customWidth="1"/>
    <col min="20" max="20" width="2.375" customWidth="1"/>
    <col min="21" max="21" width="1.25" customWidth="1"/>
    <col min="22" max="22" width="2.25" customWidth="1"/>
    <col min="23" max="23" width="1" customWidth="1"/>
    <col min="24" max="24" width="3.25" customWidth="1"/>
    <col min="25" max="25" width="1.25" customWidth="1"/>
    <col min="26" max="31" width="2.375" customWidth="1"/>
    <col min="32" max="32" width="2.5" customWidth="1"/>
    <col min="33" max="33" width="14" customWidth="1"/>
    <col min="34" max="34" width="10.625" customWidth="1"/>
    <col min="35" max="35" width="13" hidden="1" customWidth="1"/>
    <col min="36" max="36" width="12.125" hidden="1" customWidth="1"/>
    <col min="37" max="37" width="21.625" hidden="1" customWidth="1"/>
    <col min="38" max="38" width="0.125" customWidth="1"/>
    <col min="39" max="39" width="0.125" hidden="1" customWidth="1"/>
    <col min="40" max="40" width="28.125" hidden="1" customWidth="1"/>
    <col min="41" max="46" width="8.875" customWidth="1"/>
  </cols>
  <sheetData>
    <row r="1" spans="1:48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8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3"/>
      <c r="AF2" s="4"/>
      <c r="AG2" s="4" t="s">
        <v>0</v>
      </c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6"/>
    </row>
    <row r="3" spans="1:48" ht="15" customHeight="1" x14ac:dyDescent="0.4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"/>
      <c r="AB3" s="1"/>
      <c r="AC3" s="1"/>
      <c r="AD3" s="7"/>
      <c r="AE3" s="1"/>
      <c r="AG3" s="8" t="s">
        <v>2</v>
      </c>
      <c r="AH3" s="9" t="s">
        <v>3</v>
      </c>
      <c r="AI3" s="10" t="s">
        <v>4</v>
      </c>
      <c r="AJ3" s="10" t="s">
        <v>3</v>
      </c>
      <c r="AK3" s="10" t="s">
        <v>5</v>
      </c>
      <c r="AL3" s="10">
        <f>IF(zei1=AI3,1,0)</f>
        <v>0</v>
      </c>
      <c r="AM3" s="10">
        <f>IF(zei1=AJ3,1,0)</f>
        <v>1</v>
      </c>
      <c r="AN3" s="10">
        <f>IF(zei1=AK3,1,0)</f>
        <v>0</v>
      </c>
      <c r="AV3" s="11"/>
    </row>
    <row r="4" spans="1:48" ht="15.75" customHeight="1" x14ac:dyDescent="0.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"/>
      <c r="AB4" s="1"/>
      <c r="AC4" s="1"/>
      <c r="AD4" s="7"/>
      <c r="AE4" s="1"/>
      <c r="AG4" s="12" t="s">
        <v>6</v>
      </c>
      <c r="AH4" s="9">
        <v>10</v>
      </c>
      <c r="AI4" s="13"/>
      <c r="AJ4" s="10"/>
      <c r="AK4" s="10"/>
      <c r="AL4" s="10"/>
      <c r="AM4" s="10"/>
      <c r="AN4" s="10"/>
      <c r="AV4" s="11"/>
    </row>
    <row r="5" spans="1:48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  <c r="AC5" s="1"/>
      <c r="AD5" s="7"/>
      <c r="AE5" s="1"/>
      <c r="AG5" s="15" t="s">
        <v>7</v>
      </c>
      <c r="AH5" s="16">
        <v>8</v>
      </c>
      <c r="AI5" s="10"/>
      <c r="AJ5" s="10"/>
      <c r="AK5" s="10"/>
      <c r="AL5" s="13"/>
      <c r="AV5" s="11"/>
    </row>
    <row r="6" spans="1:48" ht="13.5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"/>
      <c r="AB6" s="1"/>
      <c r="AC6" s="1"/>
      <c r="AD6" s="7"/>
      <c r="AE6" s="1"/>
      <c r="AG6" s="18" t="s">
        <v>8</v>
      </c>
      <c r="AH6" s="19" t="s">
        <v>9</v>
      </c>
      <c r="AI6" s="20" t="s">
        <v>10</v>
      </c>
      <c r="AJ6" s="20" t="s">
        <v>11</v>
      </c>
      <c r="AK6" s="20" t="s">
        <v>9</v>
      </c>
      <c r="AL6" s="13">
        <f>IF(round1=AI6,1,0)</f>
        <v>0</v>
      </c>
      <c r="AM6" s="10">
        <f>IF(round1=AJ6,1,0)</f>
        <v>0</v>
      </c>
      <c r="AN6" s="10">
        <f>IF(round1=AK6,1,0)</f>
        <v>1</v>
      </c>
      <c r="AV6" s="11"/>
    </row>
    <row r="7" spans="1:48" ht="12.7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07">
        <f>DATE(year1,month1,_day1)</f>
        <v>45230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21"/>
      <c r="AA7" s="1"/>
      <c r="AB7" s="1"/>
      <c r="AC7" s="1"/>
      <c r="AD7" s="7"/>
      <c r="AE7" s="1"/>
      <c r="AV7" s="11"/>
    </row>
    <row r="8" spans="1:48" ht="12.7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8" t="s">
        <v>12</v>
      </c>
      <c r="N8" s="109" t="s">
        <v>62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22"/>
      <c r="AA8" s="1"/>
      <c r="AB8" s="1"/>
      <c r="AC8" s="1"/>
      <c r="AD8" s="7"/>
      <c r="AE8" s="1"/>
      <c r="AG8" s="8" t="s">
        <v>13</v>
      </c>
      <c r="AH8" s="9">
        <v>2023</v>
      </c>
      <c r="AV8" s="11"/>
    </row>
    <row r="9" spans="1:48" ht="12.75" customHeight="1" x14ac:dyDescent="0.4">
      <c r="A9" s="23" t="s">
        <v>14</v>
      </c>
      <c r="B9" s="23"/>
      <c r="C9" s="110" t="s">
        <v>15</v>
      </c>
      <c r="D9" s="110"/>
      <c r="E9" s="110"/>
      <c r="F9" s="110"/>
      <c r="G9" s="110"/>
      <c r="H9" s="110"/>
      <c r="I9" s="110"/>
      <c r="J9" s="110"/>
      <c r="K9" s="24"/>
      <c r="L9" s="24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22"/>
      <c r="AA9" s="1"/>
      <c r="AB9" s="1"/>
      <c r="AC9" s="1"/>
      <c r="AD9" s="7"/>
      <c r="AE9" s="1"/>
      <c r="AG9" s="8" t="s">
        <v>16</v>
      </c>
      <c r="AH9" s="19">
        <v>10</v>
      </c>
      <c r="AV9" s="11"/>
    </row>
    <row r="10" spans="1:48" ht="12.75" customHeight="1" x14ac:dyDescent="0.4">
      <c r="A10" s="23"/>
      <c r="B10" s="23"/>
      <c r="C10" s="110"/>
      <c r="D10" s="110"/>
      <c r="E10" s="110"/>
      <c r="F10" s="110"/>
      <c r="G10" s="110"/>
      <c r="H10" s="110"/>
      <c r="I10" s="110"/>
      <c r="J10" s="110"/>
      <c r="K10" s="24"/>
      <c r="L10" s="24"/>
      <c r="M10" s="25" t="s">
        <v>17</v>
      </c>
      <c r="N10" s="103" t="s">
        <v>63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27"/>
      <c r="AA10" s="1"/>
      <c r="AB10" s="1"/>
      <c r="AC10" s="1"/>
      <c r="AD10" s="7"/>
      <c r="AE10" s="1"/>
      <c r="AG10" s="8" t="s">
        <v>18</v>
      </c>
      <c r="AH10" s="9">
        <v>31</v>
      </c>
      <c r="AV10" s="11"/>
    </row>
    <row r="11" spans="1:48" ht="12.75" customHeight="1" x14ac:dyDescent="0.4">
      <c r="A11" s="23"/>
      <c r="B11" s="23"/>
      <c r="C11" s="102" t="s">
        <v>19</v>
      </c>
      <c r="D11" s="102"/>
      <c r="E11" s="102"/>
      <c r="F11" s="102"/>
      <c r="G11" s="24"/>
      <c r="H11" s="24"/>
      <c r="I11" s="24"/>
      <c r="J11" s="24"/>
      <c r="K11" s="24"/>
      <c r="L11" s="24"/>
      <c r="M11" s="25" t="s">
        <v>20</v>
      </c>
      <c r="N11" s="103" t="s">
        <v>64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7"/>
      <c r="AA11" s="1"/>
      <c r="AB11" s="1"/>
      <c r="AC11" s="1"/>
      <c r="AD11" s="7"/>
      <c r="AE11" s="1"/>
      <c r="AH11" s="28"/>
      <c r="AV11" s="11"/>
    </row>
    <row r="12" spans="1:48" ht="17.25" customHeight="1" x14ac:dyDescent="0.4">
      <c r="A12" s="23"/>
      <c r="B12" s="23"/>
      <c r="C12" s="102" t="s">
        <v>21</v>
      </c>
      <c r="D12" s="102"/>
      <c r="E12" s="102"/>
      <c r="F12" s="102"/>
      <c r="G12" s="102"/>
      <c r="H12" s="102"/>
      <c r="I12" s="102"/>
      <c r="J12" s="24"/>
      <c r="K12" s="24"/>
      <c r="L12" s="24"/>
      <c r="M12" s="25" t="s">
        <v>22</v>
      </c>
      <c r="N12" s="103" t="s">
        <v>65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27"/>
      <c r="AA12" s="1"/>
      <c r="AB12" s="1"/>
      <c r="AC12" s="1"/>
      <c r="AD12" s="7"/>
      <c r="AE12" s="1"/>
      <c r="AG12" s="8" t="s">
        <v>23</v>
      </c>
      <c r="AH12" s="29" t="s">
        <v>24</v>
      </c>
      <c r="AV12" s="11"/>
    </row>
    <row r="13" spans="1:48" ht="12.75" customHeight="1" x14ac:dyDescent="0.4">
      <c r="A13" s="23"/>
      <c r="B13" s="23"/>
      <c r="C13" s="24"/>
      <c r="D13" s="104" t="s">
        <v>25</v>
      </c>
      <c r="E13" s="104"/>
      <c r="F13" s="104"/>
      <c r="G13" s="104"/>
      <c r="H13" s="104"/>
      <c r="I13" s="104"/>
      <c r="J13" s="24"/>
      <c r="K13" s="24"/>
      <c r="L13" s="24"/>
      <c r="M13" s="25" t="s">
        <v>26</v>
      </c>
      <c r="N13" s="103" t="s">
        <v>66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27"/>
      <c r="AA13" s="1"/>
      <c r="AB13" s="1"/>
      <c r="AC13" s="1"/>
      <c r="AD13" s="7"/>
      <c r="AE13" s="1"/>
      <c r="AH13" s="28"/>
      <c r="AV13" s="11"/>
    </row>
    <row r="14" spans="1:48" ht="21.75" customHeight="1" x14ac:dyDescent="0.4">
      <c r="A14" s="17"/>
      <c r="B14" s="125" t="s">
        <v>27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7"/>
      <c r="M14" s="25" t="s">
        <v>28</v>
      </c>
      <c r="N14" s="126" t="s">
        <v>29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30"/>
      <c r="AA14" s="1"/>
      <c r="AB14" s="1"/>
      <c r="AC14" s="1"/>
      <c r="AD14" s="7"/>
      <c r="AE14" s="1"/>
      <c r="AG14" s="8" t="s">
        <v>30</v>
      </c>
      <c r="AH14" s="9">
        <v>31</v>
      </c>
      <c r="AV14" s="11"/>
    </row>
    <row r="15" spans="1:48" ht="8.25" customHeight="1" x14ac:dyDescent="0.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"/>
      <c r="AB15" s="1"/>
      <c r="AC15" s="1"/>
      <c r="AD15" s="7"/>
      <c r="AE15" s="1"/>
      <c r="AH15" s="28"/>
      <c r="AV15" s="11"/>
    </row>
    <row r="16" spans="1:48" ht="7.5" customHeight="1" x14ac:dyDescent="0.4">
      <c r="A16" s="17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2"/>
      <c r="AA16" s="1"/>
      <c r="AB16" s="1"/>
      <c r="AC16" s="1"/>
      <c r="AD16" s="7"/>
      <c r="AE16" s="1"/>
      <c r="AH16" s="28"/>
      <c r="AV16" s="11"/>
    </row>
    <row r="17" spans="1:52" ht="12.75" customHeight="1" x14ac:dyDescent="0.4">
      <c r="A17" s="17"/>
      <c r="B17" s="34"/>
      <c r="C17" s="127" t="s">
        <v>31</v>
      </c>
      <c r="D17" s="127"/>
      <c r="E17" s="127"/>
      <c r="F17" s="127"/>
      <c r="G17" s="127"/>
      <c r="H17" s="128" t="str">
        <f>Q59</f>
        <v/>
      </c>
      <c r="I17" s="128"/>
      <c r="J17" s="128"/>
      <c r="K17" s="128"/>
      <c r="L17" s="35"/>
      <c r="M17" s="36" t="s">
        <v>32</v>
      </c>
      <c r="N17" s="130" t="str">
        <f>[1]表紙!C12</f>
        <v>静岡銀行●●支店　普通口座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1"/>
      <c r="Z17" s="22"/>
      <c r="AA17" s="1"/>
      <c r="AB17" s="1"/>
      <c r="AC17" s="1"/>
      <c r="AD17" s="7"/>
      <c r="AE17" s="1"/>
      <c r="AG17" s="8" t="s">
        <v>33</v>
      </c>
      <c r="AH17" s="37" t="s">
        <v>34</v>
      </c>
      <c r="AI17" t="s">
        <v>34</v>
      </c>
      <c r="AJ17" t="s">
        <v>35</v>
      </c>
      <c r="AL17">
        <f>IF(hutan=AI17,1,0)</f>
        <v>1</v>
      </c>
      <c r="AM17">
        <f>IF(hutan=AJ17,1,0)</f>
        <v>0</v>
      </c>
      <c r="AV17" s="11"/>
    </row>
    <row r="18" spans="1:52" ht="12.75" customHeight="1" x14ac:dyDescent="0.4">
      <c r="A18" s="17"/>
      <c r="B18" s="34"/>
      <c r="C18" s="127"/>
      <c r="D18" s="127"/>
      <c r="E18" s="127"/>
      <c r="F18" s="127"/>
      <c r="G18" s="127"/>
      <c r="H18" s="129"/>
      <c r="I18" s="129"/>
      <c r="J18" s="129"/>
      <c r="K18" s="129"/>
      <c r="L18" s="35"/>
      <c r="M18" s="36" t="s">
        <v>36</v>
      </c>
      <c r="N18" s="114">
        <f>[1]表紙!C13</f>
        <v>3000000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22"/>
      <c r="AA18" s="1"/>
      <c r="AB18" s="1"/>
      <c r="AC18" s="1"/>
      <c r="AD18" s="7"/>
      <c r="AE18" s="1"/>
      <c r="AG18" s="8" t="s">
        <v>37</v>
      </c>
      <c r="AH18" s="111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3"/>
      <c r="AV18" s="38"/>
      <c r="AW18" s="39"/>
      <c r="AX18" s="39"/>
      <c r="AY18" s="39"/>
      <c r="AZ18" s="39"/>
    </row>
    <row r="19" spans="1:52" ht="12.75" customHeight="1" x14ac:dyDescent="0.4">
      <c r="A19" s="17"/>
      <c r="B19" s="40"/>
      <c r="C19" s="41"/>
      <c r="D19" s="41"/>
      <c r="E19" s="41"/>
      <c r="F19" s="41"/>
      <c r="G19" s="41"/>
      <c r="H19" s="41"/>
      <c r="I19" s="41"/>
      <c r="J19" s="41"/>
      <c r="K19" s="35"/>
      <c r="L19" s="35"/>
      <c r="M19" s="36" t="s">
        <v>38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22"/>
      <c r="AA19" s="1"/>
      <c r="AB19" s="1"/>
      <c r="AC19" s="1"/>
      <c r="AD19" s="7"/>
      <c r="AE19" s="1"/>
      <c r="AV19" s="11"/>
    </row>
    <row r="20" spans="1:52" ht="6" customHeight="1" x14ac:dyDescent="0.4">
      <c r="A20" s="17"/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4"/>
      <c r="M20" s="4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17"/>
      <c r="AA20" s="1"/>
      <c r="AB20" s="1"/>
      <c r="AC20" s="1"/>
      <c r="AD20" s="7"/>
      <c r="AE20" s="1"/>
      <c r="AV20" s="11"/>
    </row>
    <row r="21" spans="1:52" ht="12.75" customHeight="1" x14ac:dyDescent="0.4">
      <c r="A21" s="17"/>
      <c r="B21" s="17"/>
      <c r="C21" s="116" t="s">
        <v>39</v>
      </c>
      <c r="D21" s="117"/>
      <c r="E21" s="48" t="s">
        <v>40</v>
      </c>
      <c r="F21" s="48" t="s">
        <v>41</v>
      </c>
      <c r="G21" s="48" t="s">
        <v>42</v>
      </c>
      <c r="H21" s="48" t="s">
        <v>43</v>
      </c>
      <c r="I21" s="48" t="s">
        <v>44</v>
      </c>
      <c r="J21" s="49" t="s">
        <v>45</v>
      </c>
      <c r="K21" s="50" t="s">
        <v>46</v>
      </c>
      <c r="L21" s="48" t="s">
        <v>47</v>
      </c>
      <c r="M21" s="118" t="str">
        <f>IF(included=1,"単価(税込)",IF(excluded=1,"単価(税抜)","単価"))</f>
        <v>単価(税抜)</v>
      </c>
      <c r="N21" s="117"/>
      <c r="O21" s="117"/>
      <c r="P21" s="119"/>
      <c r="Q21" s="117" t="str">
        <f>IF(included=1,"金額(税込)",IF(excluded=1,"金額(税抜)","金額"))</f>
        <v>金額(税抜)</v>
      </c>
      <c r="R21" s="117"/>
      <c r="S21" s="117"/>
      <c r="T21" s="117"/>
      <c r="U21" s="117"/>
      <c r="V21" s="117"/>
      <c r="W21" s="117"/>
      <c r="X21" s="120"/>
      <c r="Y21" s="17"/>
      <c r="Z21" s="17"/>
      <c r="AA21" s="1"/>
      <c r="AB21" s="1"/>
      <c r="AC21" s="1"/>
      <c r="AD21" s="7"/>
      <c r="AE21" s="1"/>
      <c r="AV21" s="11"/>
    </row>
    <row r="22" spans="1:52" ht="12.75" customHeight="1" x14ac:dyDescent="0.4">
      <c r="A22" s="17"/>
      <c r="B22" s="17"/>
      <c r="C22" s="121"/>
      <c r="D22" s="122"/>
      <c r="E22" s="52"/>
      <c r="F22" s="52"/>
      <c r="G22" s="52"/>
      <c r="H22" s="53"/>
      <c r="I22" s="53"/>
      <c r="J22" s="54"/>
      <c r="K22" s="55"/>
      <c r="L22" s="53"/>
      <c r="M22" s="123"/>
      <c r="N22" s="123"/>
      <c r="O22" s="123"/>
      <c r="P22" s="123"/>
      <c r="Q22" s="124">
        <f t="shared" ref="Q22:Q55" si="0">IF(roundup,ROUNDUP(K22*M22,0),IF(rounddown,ROUNDDOWN(K22*M22,0),ROUND(K22*M22,0)))</f>
        <v>0</v>
      </c>
      <c r="R22" s="124"/>
      <c r="S22" s="124"/>
      <c r="T22" s="124"/>
      <c r="U22" s="124"/>
      <c r="V22" s="124"/>
      <c r="W22" s="124"/>
      <c r="X22" s="124"/>
      <c r="Y22" s="17"/>
      <c r="Z22" s="17"/>
      <c r="AA22" s="1"/>
      <c r="AB22" s="1"/>
      <c r="AC22" s="1"/>
      <c r="AD22" s="7"/>
      <c r="AE22" s="1"/>
      <c r="AV22" s="11"/>
    </row>
    <row r="23" spans="1:52" ht="12.75" customHeight="1" thickBot="1" x14ac:dyDescent="0.45">
      <c r="A23" s="17"/>
      <c r="B23" s="17"/>
      <c r="C23" s="121"/>
      <c r="D23" s="122"/>
      <c r="E23" s="51"/>
      <c r="F23" s="51"/>
      <c r="G23" s="56"/>
      <c r="H23" s="57"/>
      <c r="I23" s="181"/>
      <c r="J23" s="182"/>
      <c r="K23" s="58"/>
      <c r="L23" s="181"/>
      <c r="M23" s="123"/>
      <c r="N23" s="123"/>
      <c r="O23" s="123"/>
      <c r="P23" s="123"/>
      <c r="Q23" s="124">
        <f t="shared" si="0"/>
        <v>0</v>
      </c>
      <c r="R23" s="124"/>
      <c r="S23" s="124"/>
      <c r="T23" s="124"/>
      <c r="U23" s="124"/>
      <c r="V23" s="124"/>
      <c r="W23" s="124"/>
      <c r="X23" s="124"/>
      <c r="Y23" s="17"/>
      <c r="Z23" s="17"/>
      <c r="AA23" s="1"/>
      <c r="AB23" s="1"/>
      <c r="AC23" s="1"/>
      <c r="AD23" s="59"/>
      <c r="AE23" s="60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2"/>
    </row>
    <row r="24" spans="1:52" ht="12.75" customHeight="1" x14ac:dyDescent="0.4">
      <c r="A24" s="17"/>
      <c r="B24" s="17"/>
      <c r="C24" s="121"/>
      <c r="D24" s="122"/>
      <c r="E24" s="52"/>
      <c r="F24" s="52"/>
      <c r="G24" s="56"/>
      <c r="H24" s="57"/>
      <c r="I24" s="53"/>
      <c r="J24" s="54"/>
      <c r="K24" s="58"/>
      <c r="L24" s="53"/>
      <c r="M24" s="123"/>
      <c r="N24" s="123"/>
      <c r="O24" s="123"/>
      <c r="P24" s="123"/>
      <c r="Q24" s="124">
        <f t="shared" si="0"/>
        <v>0</v>
      </c>
      <c r="R24" s="124"/>
      <c r="S24" s="124"/>
      <c r="T24" s="124"/>
      <c r="U24" s="124"/>
      <c r="V24" s="124"/>
      <c r="W24" s="124"/>
      <c r="X24" s="124"/>
      <c r="Y24" s="17"/>
      <c r="Z24" s="17"/>
      <c r="AA24" s="1"/>
      <c r="AB24" s="1"/>
      <c r="AC24" s="1"/>
      <c r="AD24" s="1"/>
      <c r="AE24" s="1"/>
    </row>
    <row r="25" spans="1:52" ht="12.75" customHeight="1" x14ac:dyDescent="0.4">
      <c r="A25" s="17"/>
      <c r="B25" s="17"/>
      <c r="C25" s="121"/>
      <c r="D25" s="122"/>
      <c r="E25" s="51"/>
      <c r="F25" s="51"/>
      <c r="G25" s="56"/>
      <c r="H25" s="57"/>
      <c r="I25" s="181"/>
      <c r="J25" s="182"/>
      <c r="K25" s="58"/>
      <c r="L25" s="181"/>
      <c r="M25" s="123"/>
      <c r="N25" s="123"/>
      <c r="O25" s="123"/>
      <c r="P25" s="123"/>
      <c r="Q25" s="124">
        <f t="shared" si="0"/>
        <v>0</v>
      </c>
      <c r="R25" s="124"/>
      <c r="S25" s="124"/>
      <c r="T25" s="124"/>
      <c r="U25" s="124"/>
      <c r="V25" s="124"/>
      <c r="W25" s="124"/>
      <c r="X25" s="124"/>
      <c r="Y25" s="17"/>
      <c r="Z25" s="17"/>
      <c r="AA25" s="1"/>
      <c r="AB25" s="1"/>
      <c r="AC25" s="1"/>
      <c r="AD25" s="1"/>
      <c r="AE25" s="1"/>
    </row>
    <row r="26" spans="1:52" ht="12.75" customHeight="1" x14ac:dyDescent="0.4">
      <c r="A26" s="17"/>
      <c r="B26" s="17"/>
      <c r="C26" s="121"/>
      <c r="D26" s="122"/>
      <c r="E26" s="52"/>
      <c r="F26" s="52"/>
      <c r="G26" s="51"/>
      <c r="H26" s="57"/>
      <c r="I26" s="53"/>
      <c r="J26" s="54"/>
      <c r="K26" s="58"/>
      <c r="L26" s="53"/>
      <c r="M26" s="123"/>
      <c r="N26" s="123"/>
      <c r="O26" s="123"/>
      <c r="P26" s="123"/>
      <c r="Q26" s="124">
        <f t="shared" si="0"/>
        <v>0</v>
      </c>
      <c r="R26" s="124"/>
      <c r="S26" s="124"/>
      <c r="T26" s="124"/>
      <c r="U26" s="124"/>
      <c r="V26" s="124"/>
      <c r="W26" s="124"/>
      <c r="X26" s="124"/>
      <c r="Y26" s="17"/>
      <c r="Z26" s="17"/>
      <c r="AA26" s="1"/>
      <c r="AB26" s="1"/>
      <c r="AC26" s="1"/>
      <c r="AD26" s="1"/>
      <c r="AE26" s="1"/>
    </row>
    <row r="27" spans="1:52" ht="12.75" customHeight="1" x14ac:dyDescent="0.4">
      <c r="A27" s="17"/>
      <c r="B27" s="17"/>
      <c r="C27" s="121"/>
      <c r="D27" s="122"/>
      <c r="E27" s="51"/>
      <c r="F27" s="51"/>
      <c r="G27" s="51"/>
      <c r="H27" s="57"/>
      <c r="I27" s="181"/>
      <c r="J27" s="182"/>
      <c r="K27" s="58"/>
      <c r="L27" s="181"/>
      <c r="M27" s="123"/>
      <c r="N27" s="123"/>
      <c r="O27" s="123"/>
      <c r="P27" s="123"/>
      <c r="Q27" s="124">
        <f t="shared" si="0"/>
        <v>0</v>
      </c>
      <c r="R27" s="124"/>
      <c r="S27" s="124"/>
      <c r="T27" s="124"/>
      <c r="U27" s="124"/>
      <c r="V27" s="124"/>
      <c r="W27" s="124"/>
      <c r="X27" s="124"/>
      <c r="Y27" s="17"/>
      <c r="Z27" s="17"/>
      <c r="AA27" s="1"/>
      <c r="AB27" s="1"/>
      <c r="AC27" s="1"/>
      <c r="AD27" s="1"/>
      <c r="AE27" s="1"/>
    </row>
    <row r="28" spans="1:52" ht="12.75" customHeight="1" x14ac:dyDescent="0.4">
      <c r="A28" s="17"/>
      <c r="B28" s="17"/>
      <c r="C28" s="121"/>
      <c r="D28" s="122"/>
      <c r="E28" s="52"/>
      <c r="F28" s="52"/>
      <c r="G28" s="52"/>
      <c r="H28" s="57"/>
      <c r="I28" s="53"/>
      <c r="J28" s="54"/>
      <c r="K28" s="58"/>
      <c r="L28" s="53"/>
      <c r="M28" s="123"/>
      <c r="N28" s="123"/>
      <c r="O28" s="123"/>
      <c r="P28" s="123"/>
      <c r="Q28" s="124">
        <f t="shared" si="0"/>
        <v>0</v>
      </c>
      <c r="R28" s="124"/>
      <c r="S28" s="124"/>
      <c r="T28" s="124"/>
      <c r="U28" s="124"/>
      <c r="V28" s="124"/>
      <c r="W28" s="124"/>
      <c r="X28" s="124"/>
      <c r="Y28" s="17"/>
      <c r="Z28" s="17"/>
      <c r="AA28" s="1"/>
      <c r="AB28" s="1"/>
      <c r="AC28" s="1"/>
      <c r="AD28" s="1"/>
      <c r="AE28" s="1"/>
    </row>
    <row r="29" spans="1:52" ht="12.75" customHeight="1" x14ac:dyDescent="0.4">
      <c r="A29" s="17"/>
      <c r="B29" s="17"/>
      <c r="C29" s="121"/>
      <c r="D29" s="122"/>
      <c r="E29" s="51"/>
      <c r="F29" s="51"/>
      <c r="G29" s="51"/>
      <c r="H29" s="57"/>
      <c r="I29" s="181"/>
      <c r="J29" s="182"/>
      <c r="K29" s="58"/>
      <c r="L29" s="181"/>
      <c r="M29" s="123"/>
      <c r="N29" s="123"/>
      <c r="O29" s="123"/>
      <c r="P29" s="123"/>
      <c r="Q29" s="124">
        <f t="shared" si="0"/>
        <v>0</v>
      </c>
      <c r="R29" s="124"/>
      <c r="S29" s="124"/>
      <c r="T29" s="124"/>
      <c r="U29" s="124"/>
      <c r="V29" s="124"/>
      <c r="W29" s="124"/>
      <c r="X29" s="124"/>
      <c r="Y29" s="17"/>
      <c r="Z29" s="17"/>
      <c r="AA29" s="1"/>
      <c r="AB29" s="1"/>
      <c r="AC29" s="1"/>
      <c r="AD29" s="1"/>
      <c r="AE29" s="1"/>
    </row>
    <row r="30" spans="1:52" ht="12.75" customHeight="1" x14ac:dyDescent="0.4">
      <c r="A30" s="17"/>
      <c r="B30" s="17"/>
      <c r="C30" s="121"/>
      <c r="D30" s="122"/>
      <c r="E30" s="52"/>
      <c r="F30" s="52"/>
      <c r="G30" s="52"/>
      <c r="H30" s="57"/>
      <c r="I30" s="53"/>
      <c r="J30" s="54"/>
      <c r="K30" s="58"/>
      <c r="L30" s="53"/>
      <c r="M30" s="123"/>
      <c r="N30" s="123"/>
      <c r="O30" s="123"/>
      <c r="P30" s="123"/>
      <c r="Q30" s="124">
        <f t="shared" si="0"/>
        <v>0</v>
      </c>
      <c r="R30" s="124"/>
      <c r="S30" s="124"/>
      <c r="T30" s="124"/>
      <c r="U30" s="124"/>
      <c r="V30" s="124"/>
      <c r="W30" s="124"/>
      <c r="X30" s="124"/>
      <c r="Y30" s="17"/>
      <c r="Z30" s="17"/>
      <c r="AA30" s="1"/>
      <c r="AB30" s="1"/>
      <c r="AC30" s="1"/>
      <c r="AD30" s="1"/>
      <c r="AE30" s="1"/>
    </row>
    <row r="31" spans="1:52" ht="12.75" customHeight="1" x14ac:dyDescent="0.4">
      <c r="A31" s="17"/>
      <c r="B31" s="17"/>
      <c r="C31" s="121"/>
      <c r="D31" s="122"/>
      <c r="E31" s="51"/>
      <c r="F31" s="51"/>
      <c r="G31" s="51"/>
      <c r="H31" s="57"/>
      <c r="I31" s="181"/>
      <c r="J31" s="182"/>
      <c r="K31" s="58"/>
      <c r="L31" s="181"/>
      <c r="M31" s="123"/>
      <c r="N31" s="123"/>
      <c r="O31" s="123"/>
      <c r="P31" s="123"/>
      <c r="Q31" s="124">
        <f t="shared" si="0"/>
        <v>0</v>
      </c>
      <c r="R31" s="124"/>
      <c r="S31" s="124"/>
      <c r="T31" s="124"/>
      <c r="U31" s="124"/>
      <c r="V31" s="124"/>
      <c r="W31" s="124"/>
      <c r="X31" s="124"/>
      <c r="Y31" s="17"/>
      <c r="Z31" s="17"/>
      <c r="AA31" s="1"/>
      <c r="AB31" s="1"/>
      <c r="AC31" s="1"/>
      <c r="AD31" s="1"/>
      <c r="AE31" s="1"/>
    </row>
    <row r="32" spans="1:52" ht="12.75" customHeight="1" x14ac:dyDescent="0.4">
      <c r="A32" s="17"/>
      <c r="B32" s="17"/>
      <c r="C32" s="133"/>
      <c r="D32" s="133"/>
      <c r="E32" s="52"/>
      <c r="F32" s="52"/>
      <c r="G32" s="52"/>
      <c r="H32" s="57"/>
      <c r="I32" s="53"/>
      <c r="J32" s="54"/>
      <c r="K32" s="58"/>
      <c r="L32" s="53"/>
      <c r="M32" s="123"/>
      <c r="N32" s="123"/>
      <c r="O32" s="123"/>
      <c r="P32" s="123"/>
      <c r="Q32" s="124">
        <f t="shared" si="0"/>
        <v>0</v>
      </c>
      <c r="R32" s="124"/>
      <c r="S32" s="124"/>
      <c r="T32" s="124"/>
      <c r="U32" s="124"/>
      <c r="V32" s="124"/>
      <c r="W32" s="124"/>
      <c r="X32" s="124"/>
      <c r="Y32" s="17"/>
      <c r="Z32" s="17"/>
      <c r="AA32" s="1"/>
      <c r="AB32" s="1"/>
      <c r="AC32" s="1"/>
      <c r="AD32" s="1"/>
      <c r="AE32" s="1"/>
      <c r="AO32" s="64"/>
    </row>
    <row r="33" spans="1:31" ht="12.75" customHeight="1" x14ac:dyDescent="0.4">
      <c r="A33" s="17"/>
      <c r="B33" s="17"/>
      <c r="C33" s="132"/>
      <c r="D33" s="132"/>
      <c r="E33" s="51"/>
      <c r="F33" s="51"/>
      <c r="G33" s="51"/>
      <c r="H33" s="57"/>
      <c r="I33" s="181"/>
      <c r="J33" s="182"/>
      <c r="K33" s="58"/>
      <c r="L33" s="181"/>
      <c r="M33" s="123"/>
      <c r="N33" s="123"/>
      <c r="O33" s="123"/>
      <c r="P33" s="123"/>
      <c r="Q33" s="124">
        <f t="shared" si="0"/>
        <v>0</v>
      </c>
      <c r="R33" s="124"/>
      <c r="S33" s="124"/>
      <c r="T33" s="124"/>
      <c r="U33" s="124"/>
      <c r="V33" s="124"/>
      <c r="W33" s="124"/>
      <c r="X33" s="124"/>
      <c r="Y33" s="17"/>
      <c r="Z33" s="17"/>
      <c r="AA33" s="1"/>
      <c r="AB33" s="1"/>
      <c r="AC33" s="1"/>
      <c r="AD33" s="1"/>
      <c r="AE33" s="1"/>
    </row>
    <row r="34" spans="1:31" ht="12.75" customHeight="1" x14ac:dyDescent="0.4">
      <c r="A34" s="17"/>
      <c r="B34" s="17"/>
      <c r="C34" s="132"/>
      <c r="D34" s="132"/>
      <c r="E34" s="52"/>
      <c r="F34" s="52"/>
      <c r="G34" s="52"/>
      <c r="H34" s="57"/>
      <c r="I34" s="53"/>
      <c r="J34" s="54"/>
      <c r="K34" s="58"/>
      <c r="L34" s="53"/>
      <c r="M34" s="123"/>
      <c r="N34" s="123"/>
      <c r="O34" s="123"/>
      <c r="P34" s="123"/>
      <c r="Q34" s="124">
        <f t="shared" si="0"/>
        <v>0</v>
      </c>
      <c r="R34" s="124"/>
      <c r="S34" s="124"/>
      <c r="T34" s="124"/>
      <c r="U34" s="124"/>
      <c r="V34" s="124"/>
      <c r="W34" s="124"/>
      <c r="X34" s="124"/>
      <c r="Y34" s="17"/>
      <c r="Z34" s="17"/>
      <c r="AA34" s="1"/>
      <c r="AB34" s="1"/>
      <c r="AC34" s="1"/>
      <c r="AD34" s="1"/>
      <c r="AE34" s="1"/>
    </row>
    <row r="35" spans="1:31" ht="12.75" customHeight="1" x14ac:dyDescent="0.4">
      <c r="A35" s="17"/>
      <c r="B35" s="17"/>
      <c r="C35" s="132"/>
      <c r="D35" s="132"/>
      <c r="E35" s="51"/>
      <c r="F35" s="51"/>
      <c r="G35" s="51"/>
      <c r="H35" s="57"/>
      <c r="I35" s="181"/>
      <c r="J35" s="182"/>
      <c r="K35" s="58"/>
      <c r="L35" s="181"/>
      <c r="M35" s="123"/>
      <c r="N35" s="123"/>
      <c r="O35" s="123"/>
      <c r="P35" s="123"/>
      <c r="Q35" s="124">
        <f t="shared" si="0"/>
        <v>0</v>
      </c>
      <c r="R35" s="124"/>
      <c r="S35" s="124"/>
      <c r="T35" s="124"/>
      <c r="U35" s="124"/>
      <c r="V35" s="124"/>
      <c r="W35" s="124"/>
      <c r="X35" s="124"/>
      <c r="Y35" s="17"/>
      <c r="Z35" s="17"/>
      <c r="AA35" s="65"/>
      <c r="AB35" s="1"/>
      <c r="AC35" s="1"/>
      <c r="AD35" s="1"/>
      <c r="AE35" s="1"/>
    </row>
    <row r="36" spans="1:31" ht="12.75" customHeight="1" x14ac:dyDescent="0.4">
      <c r="A36" s="17"/>
      <c r="B36" s="17"/>
      <c r="C36" s="132"/>
      <c r="D36" s="132"/>
      <c r="E36" s="52"/>
      <c r="F36" s="52"/>
      <c r="G36" s="52"/>
      <c r="H36" s="53"/>
      <c r="I36" s="53"/>
      <c r="J36" s="54"/>
      <c r="K36" s="58"/>
      <c r="L36" s="53"/>
      <c r="M36" s="123"/>
      <c r="N36" s="123"/>
      <c r="O36" s="123"/>
      <c r="P36" s="123"/>
      <c r="Q36" s="124">
        <f t="shared" si="0"/>
        <v>0</v>
      </c>
      <c r="R36" s="124"/>
      <c r="S36" s="124"/>
      <c r="T36" s="124"/>
      <c r="U36" s="124"/>
      <c r="V36" s="124"/>
      <c r="W36" s="124"/>
      <c r="X36" s="124"/>
      <c r="Y36" s="17"/>
      <c r="Z36" s="17"/>
      <c r="AA36" s="1"/>
      <c r="AB36" s="1"/>
      <c r="AC36" s="1"/>
      <c r="AD36" s="1"/>
      <c r="AE36" s="1"/>
    </row>
    <row r="37" spans="1:31" ht="12.75" customHeight="1" x14ac:dyDescent="0.4">
      <c r="A37" s="17"/>
      <c r="B37" s="17"/>
      <c r="C37" s="132"/>
      <c r="D37" s="132"/>
      <c r="E37" s="51"/>
      <c r="F37" s="51"/>
      <c r="G37" s="51"/>
      <c r="H37" s="57"/>
      <c r="I37" s="57"/>
      <c r="J37" s="56"/>
      <c r="K37" s="58"/>
      <c r="L37" s="57"/>
      <c r="M37" s="123"/>
      <c r="N37" s="123"/>
      <c r="O37" s="123"/>
      <c r="P37" s="123"/>
      <c r="Q37" s="124">
        <f t="shared" si="0"/>
        <v>0</v>
      </c>
      <c r="R37" s="124"/>
      <c r="S37" s="124"/>
      <c r="T37" s="124"/>
      <c r="U37" s="124"/>
      <c r="V37" s="124"/>
      <c r="W37" s="124"/>
      <c r="X37" s="124"/>
      <c r="Y37" s="17"/>
      <c r="Z37" s="17"/>
      <c r="AA37" s="1"/>
      <c r="AB37" s="1"/>
      <c r="AC37" s="1"/>
      <c r="AD37" s="1"/>
      <c r="AE37" s="1"/>
    </row>
    <row r="38" spans="1:31" ht="12.75" customHeight="1" x14ac:dyDescent="0.4">
      <c r="A38" s="17"/>
      <c r="B38" s="17"/>
      <c r="C38" s="132"/>
      <c r="D38" s="132"/>
      <c r="E38" s="52"/>
      <c r="F38" s="52"/>
      <c r="G38" s="52"/>
      <c r="H38" s="53"/>
      <c r="I38" s="53"/>
      <c r="J38" s="54"/>
      <c r="K38" s="58"/>
      <c r="L38" s="53"/>
      <c r="M38" s="123"/>
      <c r="N38" s="123"/>
      <c r="O38" s="123"/>
      <c r="P38" s="123"/>
      <c r="Q38" s="124">
        <f t="shared" si="0"/>
        <v>0</v>
      </c>
      <c r="R38" s="124"/>
      <c r="S38" s="124"/>
      <c r="T38" s="124"/>
      <c r="U38" s="124"/>
      <c r="V38" s="124"/>
      <c r="W38" s="124"/>
      <c r="X38" s="124"/>
      <c r="Y38" s="17"/>
      <c r="Z38" s="17"/>
      <c r="AA38" s="1"/>
      <c r="AB38" s="1"/>
      <c r="AC38" s="1"/>
      <c r="AD38" s="1"/>
      <c r="AE38" s="1"/>
    </row>
    <row r="39" spans="1:31" ht="12.75" customHeight="1" x14ac:dyDescent="0.4">
      <c r="A39" s="17"/>
      <c r="B39" s="17"/>
      <c r="C39" s="132"/>
      <c r="D39" s="132"/>
      <c r="E39" s="51"/>
      <c r="F39" s="51"/>
      <c r="G39" s="51"/>
      <c r="H39" s="57"/>
      <c r="I39" s="57"/>
      <c r="J39" s="56"/>
      <c r="K39" s="58"/>
      <c r="L39" s="57"/>
      <c r="M39" s="123"/>
      <c r="N39" s="123"/>
      <c r="O39" s="123"/>
      <c r="P39" s="123"/>
      <c r="Q39" s="124">
        <f t="shared" si="0"/>
        <v>0</v>
      </c>
      <c r="R39" s="124"/>
      <c r="S39" s="124"/>
      <c r="T39" s="124"/>
      <c r="U39" s="124"/>
      <c r="V39" s="124"/>
      <c r="W39" s="124"/>
      <c r="X39" s="124"/>
      <c r="Y39" s="17"/>
      <c r="Z39" s="17"/>
      <c r="AA39" s="1"/>
      <c r="AB39" s="1"/>
      <c r="AC39" s="1"/>
      <c r="AD39" s="1"/>
      <c r="AE39" s="1"/>
    </row>
    <row r="40" spans="1:31" ht="12.75" customHeight="1" x14ac:dyDescent="0.4">
      <c r="A40" s="17"/>
      <c r="B40" s="17"/>
      <c r="C40" s="132"/>
      <c r="D40" s="132"/>
      <c r="E40" s="52"/>
      <c r="F40" s="52"/>
      <c r="G40" s="52"/>
      <c r="H40" s="53"/>
      <c r="I40" s="53"/>
      <c r="J40" s="54"/>
      <c r="K40" s="58"/>
      <c r="L40" s="53"/>
      <c r="M40" s="123"/>
      <c r="N40" s="123"/>
      <c r="O40" s="123"/>
      <c r="P40" s="123"/>
      <c r="Q40" s="124">
        <f t="shared" si="0"/>
        <v>0</v>
      </c>
      <c r="R40" s="124"/>
      <c r="S40" s="124"/>
      <c r="T40" s="124"/>
      <c r="U40" s="124"/>
      <c r="V40" s="124"/>
      <c r="W40" s="124"/>
      <c r="X40" s="124"/>
      <c r="Y40" s="17"/>
      <c r="Z40" s="17"/>
      <c r="AA40" s="1"/>
      <c r="AB40" s="1"/>
      <c r="AC40" s="1"/>
      <c r="AD40" s="1"/>
      <c r="AE40" s="1"/>
    </row>
    <row r="41" spans="1:31" ht="12.75" customHeight="1" x14ac:dyDescent="0.4">
      <c r="A41" s="17"/>
      <c r="B41" s="17"/>
      <c r="C41" s="132"/>
      <c r="D41" s="132"/>
      <c r="E41" s="51"/>
      <c r="F41" s="51"/>
      <c r="G41" s="51"/>
      <c r="H41" s="57"/>
      <c r="I41" s="57"/>
      <c r="J41" s="56"/>
      <c r="K41" s="58"/>
      <c r="L41" s="57"/>
      <c r="M41" s="123"/>
      <c r="N41" s="123"/>
      <c r="O41" s="123"/>
      <c r="P41" s="123"/>
      <c r="Q41" s="124">
        <f t="shared" si="0"/>
        <v>0</v>
      </c>
      <c r="R41" s="124"/>
      <c r="S41" s="124"/>
      <c r="T41" s="124"/>
      <c r="U41" s="124"/>
      <c r="V41" s="124"/>
      <c r="W41" s="124"/>
      <c r="X41" s="124"/>
      <c r="Y41" s="17"/>
      <c r="Z41" s="17"/>
      <c r="AA41" s="1"/>
      <c r="AB41" s="1"/>
      <c r="AC41" s="1"/>
      <c r="AD41" s="1"/>
      <c r="AE41" s="1"/>
    </row>
    <row r="42" spans="1:31" ht="12.75" customHeight="1" x14ac:dyDescent="0.4">
      <c r="A42" s="17"/>
      <c r="B42" s="17"/>
      <c r="C42" s="133"/>
      <c r="D42" s="133"/>
      <c r="E42" s="52"/>
      <c r="F42" s="52"/>
      <c r="G42" s="52"/>
      <c r="H42" s="53"/>
      <c r="I42" s="53"/>
      <c r="J42" s="54"/>
      <c r="K42" s="58"/>
      <c r="L42" s="53"/>
      <c r="M42" s="123"/>
      <c r="N42" s="123"/>
      <c r="O42" s="123"/>
      <c r="P42" s="123"/>
      <c r="Q42" s="124">
        <f t="shared" si="0"/>
        <v>0</v>
      </c>
      <c r="R42" s="124"/>
      <c r="S42" s="124"/>
      <c r="T42" s="124"/>
      <c r="U42" s="124"/>
      <c r="V42" s="124"/>
      <c r="W42" s="124"/>
      <c r="X42" s="124"/>
      <c r="Y42" s="17"/>
      <c r="Z42" s="17"/>
      <c r="AA42" s="1"/>
      <c r="AB42" s="1"/>
      <c r="AC42" s="1"/>
      <c r="AD42" s="1"/>
      <c r="AE42" s="1"/>
    </row>
    <row r="43" spans="1:31" ht="12.75" customHeight="1" x14ac:dyDescent="0.4">
      <c r="A43" s="17"/>
      <c r="B43" s="17"/>
      <c r="C43" s="132"/>
      <c r="D43" s="132"/>
      <c r="E43" s="51"/>
      <c r="F43" s="51"/>
      <c r="G43" s="51"/>
      <c r="H43" s="57"/>
      <c r="I43" s="57"/>
      <c r="J43" s="56"/>
      <c r="K43" s="58"/>
      <c r="L43" s="57"/>
      <c r="M43" s="123"/>
      <c r="N43" s="123"/>
      <c r="O43" s="123"/>
      <c r="P43" s="123"/>
      <c r="Q43" s="124">
        <f t="shared" si="0"/>
        <v>0</v>
      </c>
      <c r="R43" s="124"/>
      <c r="S43" s="124"/>
      <c r="T43" s="124"/>
      <c r="U43" s="124"/>
      <c r="V43" s="124"/>
      <c r="W43" s="124"/>
      <c r="X43" s="124"/>
      <c r="Y43" s="17"/>
      <c r="Z43" s="17"/>
      <c r="AA43" s="1"/>
      <c r="AB43" s="1"/>
      <c r="AC43" s="1"/>
      <c r="AD43" s="1"/>
      <c r="AE43" s="1"/>
    </row>
    <row r="44" spans="1:31" ht="12.75" customHeight="1" x14ac:dyDescent="0.4">
      <c r="A44" s="17"/>
      <c r="B44" s="17"/>
      <c r="C44" s="132"/>
      <c r="D44" s="132"/>
      <c r="E44" s="52"/>
      <c r="F44" s="51"/>
      <c r="G44" s="51"/>
      <c r="H44" s="57"/>
      <c r="I44" s="53"/>
      <c r="J44" s="54"/>
      <c r="K44" s="58"/>
      <c r="L44" s="53"/>
      <c r="M44" s="123"/>
      <c r="N44" s="123"/>
      <c r="O44" s="123"/>
      <c r="P44" s="123"/>
      <c r="Q44" s="124">
        <f t="shared" si="0"/>
        <v>0</v>
      </c>
      <c r="R44" s="124"/>
      <c r="S44" s="124"/>
      <c r="T44" s="124"/>
      <c r="U44" s="124"/>
      <c r="V44" s="124"/>
      <c r="W44" s="124"/>
      <c r="X44" s="124"/>
      <c r="Y44" s="17"/>
      <c r="Z44" s="17"/>
      <c r="AA44" s="1"/>
      <c r="AB44" s="1"/>
      <c r="AC44" s="1"/>
      <c r="AD44" s="1"/>
      <c r="AE44" s="1"/>
    </row>
    <row r="45" spans="1:31" ht="12.75" customHeight="1" x14ac:dyDescent="0.4">
      <c r="A45" s="17"/>
      <c r="B45" s="17"/>
      <c r="C45" s="132"/>
      <c r="D45" s="132"/>
      <c r="E45" s="51"/>
      <c r="F45" s="51"/>
      <c r="G45" s="51"/>
      <c r="H45" s="57"/>
      <c r="I45" s="57"/>
      <c r="J45" s="56"/>
      <c r="K45" s="58"/>
      <c r="L45" s="57"/>
      <c r="M45" s="123"/>
      <c r="N45" s="123"/>
      <c r="O45" s="123"/>
      <c r="P45" s="123"/>
      <c r="Q45" s="124">
        <f t="shared" si="0"/>
        <v>0</v>
      </c>
      <c r="R45" s="124"/>
      <c r="S45" s="124"/>
      <c r="T45" s="124"/>
      <c r="U45" s="124"/>
      <c r="V45" s="124"/>
      <c r="W45" s="124"/>
      <c r="X45" s="124"/>
      <c r="Y45" s="17"/>
      <c r="Z45" s="17"/>
      <c r="AA45" s="1"/>
      <c r="AB45" s="1"/>
      <c r="AC45" s="1"/>
      <c r="AD45" s="1"/>
      <c r="AE45" s="1"/>
    </row>
    <row r="46" spans="1:31" ht="12.75" customHeight="1" x14ac:dyDescent="0.4">
      <c r="A46" s="17"/>
      <c r="B46" s="17"/>
      <c r="C46" s="132"/>
      <c r="D46" s="132"/>
      <c r="E46" s="52"/>
      <c r="F46" s="52"/>
      <c r="G46" s="52"/>
      <c r="H46" s="53"/>
      <c r="I46" s="53"/>
      <c r="J46" s="54"/>
      <c r="K46" s="58"/>
      <c r="L46" s="53"/>
      <c r="M46" s="123"/>
      <c r="N46" s="123"/>
      <c r="O46" s="123"/>
      <c r="P46" s="123"/>
      <c r="Q46" s="124">
        <f t="shared" si="0"/>
        <v>0</v>
      </c>
      <c r="R46" s="124"/>
      <c r="S46" s="124"/>
      <c r="T46" s="124"/>
      <c r="U46" s="124"/>
      <c r="V46" s="124"/>
      <c r="W46" s="124"/>
      <c r="X46" s="124"/>
      <c r="Y46" s="17"/>
      <c r="Z46" s="17"/>
      <c r="AA46" s="1"/>
      <c r="AB46" s="1"/>
      <c r="AC46" s="1"/>
      <c r="AD46" s="1"/>
      <c r="AE46" s="1"/>
    </row>
    <row r="47" spans="1:31" ht="12.75" customHeight="1" x14ac:dyDescent="0.4">
      <c r="A47" s="17"/>
      <c r="B47" s="17"/>
      <c r="C47" s="132"/>
      <c r="D47" s="132"/>
      <c r="E47" s="51"/>
      <c r="F47" s="51"/>
      <c r="G47" s="51"/>
      <c r="H47" s="57"/>
      <c r="I47" s="57"/>
      <c r="J47" s="56"/>
      <c r="K47" s="58"/>
      <c r="L47" s="57"/>
      <c r="M47" s="123"/>
      <c r="N47" s="123"/>
      <c r="O47" s="123"/>
      <c r="P47" s="123"/>
      <c r="Q47" s="124">
        <f t="shared" si="0"/>
        <v>0</v>
      </c>
      <c r="R47" s="124"/>
      <c r="S47" s="124"/>
      <c r="T47" s="124"/>
      <c r="U47" s="124"/>
      <c r="V47" s="124"/>
      <c r="W47" s="124"/>
      <c r="X47" s="124"/>
      <c r="Y47" s="17"/>
      <c r="Z47" s="17"/>
      <c r="AA47" s="1"/>
      <c r="AB47" s="1"/>
      <c r="AC47" s="1"/>
      <c r="AD47" s="1"/>
      <c r="AE47" s="1"/>
    </row>
    <row r="48" spans="1:31" ht="12.75" customHeight="1" x14ac:dyDescent="0.4">
      <c r="A48" s="17"/>
      <c r="B48" s="17"/>
      <c r="C48" s="132"/>
      <c r="D48" s="132"/>
      <c r="E48" s="52"/>
      <c r="F48" s="51"/>
      <c r="G48" s="51"/>
      <c r="H48" s="57"/>
      <c r="I48" s="53"/>
      <c r="J48" s="54"/>
      <c r="K48" s="58"/>
      <c r="L48" s="53"/>
      <c r="M48" s="123"/>
      <c r="N48" s="123"/>
      <c r="O48" s="123"/>
      <c r="P48" s="123"/>
      <c r="Q48" s="124">
        <f t="shared" si="0"/>
        <v>0</v>
      </c>
      <c r="R48" s="124"/>
      <c r="S48" s="124"/>
      <c r="T48" s="124"/>
      <c r="U48" s="124"/>
      <c r="V48" s="124"/>
      <c r="W48" s="124"/>
      <c r="X48" s="124"/>
      <c r="Y48" s="17"/>
      <c r="Z48" s="17"/>
      <c r="AA48" s="1"/>
      <c r="AB48" s="1"/>
      <c r="AC48" s="1"/>
      <c r="AD48" s="1"/>
      <c r="AE48" s="1"/>
    </row>
    <row r="49" spans="1:31" ht="12.75" customHeight="1" x14ac:dyDescent="0.4">
      <c r="A49" s="17"/>
      <c r="B49" s="17"/>
      <c r="C49" s="132"/>
      <c r="D49" s="132"/>
      <c r="E49" s="51"/>
      <c r="F49" s="51"/>
      <c r="G49" s="51"/>
      <c r="H49" s="57"/>
      <c r="I49" s="57"/>
      <c r="J49" s="56"/>
      <c r="K49" s="58"/>
      <c r="L49" s="57"/>
      <c r="M49" s="123"/>
      <c r="N49" s="123"/>
      <c r="O49" s="123"/>
      <c r="P49" s="123"/>
      <c r="Q49" s="124">
        <f t="shared" si="0"/>
        <v>0</v>
      </c>
      <c r="R49" s="124"/>
      <c r="S49" s="124"/>
      <c r="T49" s="124"/>
      <c r="U49" s="124"/>
      <c r="V49" s="124"/>
      <c r="W49" s="124"/>
      <c r="X49" s="124"/>
      <c r="Y49" s="17"/>
      <c r="Z49" s="17"/>
      <c r="AA49" s="1"/>
      <c r="AB49" s="1"/>
      <c r="AC49" s="1"/>
      <c r="AD49" s="1"/>
      <c r="AE49" s="1"/>
    </row>
    <row r="50" spans="1:31" ht="12.75" customHeight="1" x14ac:dyDescent="0.4">
      <c r="A50" s="17"/>
      <c r="B50" s="17"/>
      <c r="C50" s="132"/>
      <c r="D50" s="132"/>
      <c r="E50" s="52"/>
      <c r="F50" s="51"/>
      <c r="G50" s="51"/>
      <c r="H50" s="57"/>
      <c r="I50" s="53"/>
      <c r="J50" s="54"/>
      <c r="K50" s="58"/>
      <c r="L50" s="53"/>
      <c r="M50" s="123"/>
      <c r="N50" s="123"/>
      <c r="O50" s="123"/>
      <c r="P50" s="123"/>
      <c r="Q50" s="124">
        <f t="shared" si="0"/>
        <v>0</v>
      </c>
      <c r="R50" s="124"/>
      <c r="S50" s="124"/>
      <c r="T50" s="124"/>
      <c r="U50" s="124"/>
      <c r="V50" s="124"/>
      <c r="W50" s="124"/>
      <c r="X50" s="124"/>
      <c r="Y50" s="17"/>
      <c r="Z50" s="17"/>
      <c r="AA50" s="1"/>
      <c r="AB50" s="1"/>
      <c r="AC50" s="1"/>
      <c r="AD50" s="1"/>
      <c r="AE50" s="1"/>
    </row>
    <row r="51" spans="1:31" ht="12.75" customHeight="1" x14ac:dyDescent="0.4">
      <c r="A51" s="17"/>
      <c r="B51" s="17"/>
      <c r="C51" s="132"/>
      <c r="D51" s="132"/>
      <c r="E51" s="51"/>
      <c r="F51" s="51"/>
      <c r="G51" s="51"/>
      <c r="H51" s="57"/>
      <c r="I51" s="57"/>
      <c r="J51" s="56"/>
      <c r="K51" s="58"/>
      <c r="L51" s="57"/>
      <c r="M51" s="123"/>
      <c r="N51" s="123"/>
      <c r="O51" s="123"/>
      <c r="P51" s="123"/>
      <c r="Q51" s="124">
        <f t="shared" si="0"/>
        <v>0</v>
      </c>
      <c r="R51" s="124"/>
      <c r="S51" s="124"/>
      <c r="T51" s="124"/>
      <c r="U51" s="124"/>
      <c r="V51" s="124"/>
      <c r="W51" s="124"/>
      <c r="X51" s="124"/>
      <c r="Y51" s="17"/>
      <c r="Z51" s="17"/>
      <c r="AA51" s="1"/>
      <c r="AB51" s="1"/>
      <c r="AC51" s="1"/>
      <c r="AD51" s="1"/>
      <c r="AE51" s="1"/>
    </row>
    <row r="52" spans="1:31" ht="12.75" customHeight="1" x14ac:dyDescent="0.4">
      <c r="A52" s="17"/>
      <c r="B52" s="17"/>
      <c r="C52" s="132"/>
      <c r="D52" s="132"/>
      <c r="E52" s="52"/>
      <c r="F52" s="51"/>
      <c r="G52" s="51"/>
      <c r="H52" s="57"/>
      <c r="I52" s="53"/>
      <c r="J52" s="54"/>
      <c r="K52" s="58"/>
      <c r="L52" s="53"/>
      <c r="M52" s="123"/>
      <c r="N52" s="123"/>
      <c r="O52" s="123"/>
      <c r="P52" s="123"/>
      <c r="Q52" s="124">
        <f t="shared" si="0"/>
        <v>0</v>
      </c>
      <c r="R52" s="124"/>
      <c r="S52" s="124"/>
      <c r="T52" s="124"/>
      <c r="U52" s="124"/>
      <c r="V52" s="124"/>
      <c r="W52" s="124"/>
      <c r="X52" s="124"/>
      <c r="Y52" s="17"/>
      <c r="Z52" s="17"/>
      <c r="AA52" s="1"/>
      <c r="AB52" s="1"/>
      <c r="AC52" s="1"/>
      <c r="AD52" s="1"/>
      <c r="AE52" s="1"/>
    </row>
    <row r="53" spans="1:31" ht="12.75" customHeight="1" x14ac:dyDescent="0.4">
      <c r="A53" s="17"/>
      <c r="B53" s="17"/>
      <c r="C53" s="132"/>
      <c r="D53" s="132"/>
      <c r="E53" s="51"/>
      <c r="F53" s="51"/>
      <c r="G53" s="51"/>
      <c r="H53" s="57"/>
      <c r="I53" s="57"/>
      <c r="J53" s="56"/>
      <c r="K53" s="58"/>
      <c r="L53" s="57"/>
      <c r="M53" s="123"/>
      <c r="N53" s="123"/>
      <c r="O53" s="123"/>
      <c r="P53" s="123"/>
      <c r="Q53" s="124">
        <f t="shared" si="0"/>
        <v>0</v>
      </c>
      <c r="R53" s="124"/>
      <c r="S53" s="124"/>
      <c r="T53" s="124"/>
      <c r="U53" s="124"/>
      <c r="V53" s="124"/>
      <c r="W53" s="124"/>
      <c r="X53" s="124"/>
      <c r="Y53" s="17"/>
      <c r="Z53" s="17"/>
      <c r="AA53" s="1"/>
      <c r="AB53" s="1"/>
      <c r="AC53" s="1"/>
      <c r="AD53" s="1"/>
      <c r="AE53" s="1"/>
    </row>
    <row r="54" spans="1:31" ht="12.75" customHeight="1" x14ac:dyDescent="0.4">
      <c r="A54" s="17"/>
      <c r="B54" s="17"/>
      <c r="C54" s="132"/>
      <c r="D54" s="132"/>
      <c r="E54" s="52"/>
      <c r="F54" s="51"/>
      <c r="G54" s="51"/>
      <c r="H54" s="57"/>
      <c r="I54" s="53"/>
      <c r="J54" s="54"/>
      <c r="K54" s="58"/>
      <c r="L54" s="53"/>
      <c r="M54" s="123"/>
      <c r="N54" s="123"/>
      <c r="O54" s="123"/>
      <c r="P54" s="123"/>
      <c r="Q54" s="124">
        <f t="shared" si="0"/>
        <v>0</v>
      </c>
      <c r="R54" s="124"/>
      <c r="S54" s="124"/>
      <c r="T54" s="124"/>
      <c r="U54" s="124"/>
      <c r="V54" s="124"/>
      <c r="W54" s="124"/>
      <c r="X54" s="124"/>
      <c r="Y54" s="17"/>
      <c r="Z54" s="17"/>
      <c r="AA54" s="1"/>
      <c r="AB54" s="1"/>
      <c r="AC54" s="1"/>
      <c r="AD54" s="1"/>
      <c r="AE54" s="1"/>
    </row>
    <row r="55" spans="1:31" ht="12.75" customHeight="1" x14ac:dyDescent="0.4">
      <c r="A55" s="17"/>
      <c r="B55" s="17"/>
      <c r="C55" s="132"/>
      <c r="D55" s="132"/>
      <c r="E55" s="51"/>
      <c r="F55" s="51"/>
      <c r="G55" s="51"/>
      <c r="H55" s="57"/>
      <c r="I55" s="57"/>
      <c r="J55" s="56"/>
      <c r="K55" s="58"/>
      <c r="L55" s="57"/>
      <c r="M55" s="123"/>
      <c r="N55" s="123"/>
      <c r="O55" s="123"/>
      <c r="P55" s="123"/>
      <c r="Q55" s="124">
        <f t="shared" si="0"/>
        <v>0</v>
      </c>
      <c r="R55" s="124"/>
      <c r="S55" s="124"/>
      <c r="T55" s="124"/>
      <c r="U55" s="124"/>
      <c r="V55" s="124"/>
      <c r="W55" s="124"/>
      <c r="X55" s="124"/>
      <c r="Y55" s="17"/>
      <c r="Z55" s="17"/>
      <c r="AA55" s="1"/>
      <c r="AB55" s="1"/>
      <c r="AC55" s="1"/>
      <c r="AD55" s="1"/>
      <c r="AE55" s="1"/>
    </row>
    <row r="56" spans="1:31" ht="12.75" customHeight="1" x14ac:dyDescent="0.4">
      <c r="A56" s="17"/>
      <c r="B56" s="17"/>
      <c r="C56" s="147" t="s">
        <v>52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51" t="s">
        <v>39</v>
      </c>
      <c r="N56" s="152"/>
      <c r="O56" s="152"/>
      <c r="P56" s="153"/>
      <c r="Q56" s="154">
        <f>zei2/100</f>
        <v>0.1</v>
      </c>
      <c r="R56" s="154"/>
      <c r="S56" s="154"/>
      <c r="T56" s="155"/>
      <c r="U56" s="156">
        <f>keigenzei1/100</f>
        <v>0.08</v>
      </c>
      <c r="V56" s="156"/>
      <c r="W56" s="156"/>
      <c r="X56" s="157"/>
      <c r="Y56" s="17"/>
      <c r="Z56" s="17"/>
      <c r="AA56" s="1"/>
      <c r="AB56" s="1"/>
      <c r="AC56" s="1"/>
      <c r="AD56" s="1"/>
      <c r="AE56" s="1"/>
    </row>
    <row r="57" spans="1:31" ht="12.75" customHeight="1" x14ac:dyDescent="0.4">
      <c r="A57" s="17"/>
      <c r="B57" s="17"/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34" t="s">
        <v>53</v>
      </c>
      <c r="N57" s="135"/>
      <c r="O57" s="135"/>
      <c r="P57" s="136"/>
      <c r="Q57" s="137">
        <f>IF(ISBLANK(AG38K22),"",IF(roundup,ROUNDUP(SUMIF(C31:D55,"",Q22:X55),0),IF(rounding,ROUND(SUMIF(C22:D55,"",Q22:X55),0),IF(rounddown,ROUNDDOWN(SUMIF(C22:D55,"",Q22:X55),0),""))))</f>
        <v>0</v>
      </c>
      <c r="R57" s="138"/>
      <c r="S57" s="138"/>
      <c r="T57" s="139"/>
      <c r="U57" s="137" t="str">
        <f>IF(ISBLANK(K22),"",IF(roundup,ROUNDUP(SUMIF(C22:D55,"※",Q22:X55),0),IF(rounding,ROUND(SUMIF(C22:D55,"※",Q22:X55),0),IF(rounddown,ROUNDDOWN(SUMIF(C22:D55,"※",Q22:X55),0),""))))</f>
        <v/>
      </c>
      <c r="V57" s="138"/>
      <c r="W57" s="138"/>
      <c r="X57" s="139"/>
      <c r="Y57" s="17"/>
      <c r="Z57" s="17"/>
      <c r="AA57" s="1"/>
      <c r="AB57" s="1"/>
      <c r="AC57" s="1"/>
      <c r="AD57" s="1"/>
      <c r="AE57" s="1"/>
    </row>
    <row r="58" spans="1:31" ht="12.75" customHeight="1" x14ac:dyDescent="0.4">
      <c r="A58" s="17"/>
      <c r="B58" s="17"/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34" t="s">
        <v>54</v>
      </c>
      <c r="N58" s="135"/>
      <c r="O58" s="135"/>
      <c r="P58" s="136"/>
      <c r="Q58" s="137" t="str">
        <f>IF(ISBLANK(K22),"",IF(excluded,IF(roundup,ROUNDUP(Q57*zei2/100,0),IF(rounddown,ROUNDDOWN(Q57*zei2/100,0),ROUND(Q57*zei2/100,0))),IF(included,IF(roundup,ROUNDUP(Q57/(100+zei2)*zei2,0),IF(rounddown,ROUNDDOWN(Q57/(100+zei2)*zei2,0),ROUND(Q57/(100+zei2)*zei2,0))),"")))</f>
        <v/>
      </c>
      <c r="R58" s="138"/>
      <c r="S58" s="138"/>
      <c r="T58" s="138"/>
      <c r="U58" s="137" t="str">
        <f>IF(ISBLANK(K22),"",IF(excluded,IF(roundup,ROUNDUP(U57*keigenzei1/100,0),IF(rounddown,ROUNDDOWN(U57*keigenzei1/100,0),ROUND(U57*keigenzei1/100,0))),IF(included,IF(roundup,ROUNDUP(U57/(100+keigenzei1)*keigenzei1,0),IF(rounddown,ROUNDDOWN(U57/(100+keigenzei1)*keigenzei1,0),ROUND(U57/(100+keigenzei1)*keigenzei1,0))),"")))</f>
        <v/>
      </c>
      <c r="V58" s="138"/>
      <c r="W58" s="138"/>
      <c r="X58" s="139"/>
      <c r="Y58" s="17"/>
      <c r="Z58" s="17"/>
      <c r="AA58" s="1"/>
      <c r="AB58" s="1"/>
      <c r="AC58" s="1"/>
      <c r="AD58" s="1"/>
      <c r="AE58" s="1"/>
    </row>
    <row r="59" spans="1:31" ht="12.75" customHeight="1" x14ac:dyDescent="0.4">
      <c r="A59" s="17"/>
      <c r="B59" s="17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40" t="s">
        <v>55</v>
      </c>
      <c r="N59" s="141"/>
      <c r="O59" s="141"/>
      <c r="P59" s="142"/>
      <c r="Q59" s="143" t="str">
        <f>IF(ISBLANK(K22),"",IF(excluded,SUM(Q57:X58),Q57+U57))</f>
        <v/>
      </c>
      <c r="R59" s="144"/>
      <c r="S59" s="144"/>
      <c r="T59" s="144"/>
      <c r="U59" s="144"/>
      <c r="V59" s="144"/>
      <c r="W59" s="144"/>
      <c r="X59" s="145"/>
      <c r="Y59" s="17"/>
      <c r="Z59" s="17"/>
      <c r="AA59" s="1"/>
      <c r="AB59" s="1"/>
      <c r="AC59" s="1"/>
      <c r="AD59" s="1"/>
      <c r="AE59" s="1"/>
    </row>
    <row r="60" spans="1:31" ht="12.75" customHeight="1" x14ac:dyDescent="0.4">
      <c r="A60" s="17"/>
      <c r="B60" s="17"/>
      <c r="C60" s="146" t="s">
        <v>56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"/>
      <c r="AB60" s="1"/>
      <c r="AC60" s="1"/>
      <c r="AD60" s="1"/>
      <c r="AE60" s="1"/>
    </row>
    <row r="61" spans="1:31" ht="13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" customHeight="1" x14ac:dyDescent="0.4"/>
  </sheetData>
  <sheetProtection formatCells="0"/>
  <protectedRanges>
    <protectedRange sqref="AH5 M22:P55" name="範囲2"/>
    <protectedRange sqref="N10:X13 K14 P56 AH3:AH4 AH6 AH8:AH10 AH12 AH14 AH17 AH18:AU18 N14:T14 C58:C59 K9:L13 M56:N56 C9:G13 D57:G59 B14:G14 H9:J14 N17:X20 H56:L59 C56:G56 C22:P55" name="編集可能範囲"/>
  </protectedRanges>
  <mergeCells count="139">
    <mergeCell ref="M58:P58"/>
    <mergeCell ref="Q58:T58"/>
    <mergeCell ref="U58:X58"/>
    <mergeCell ref="M59:P59"/>
    <mergeCell ref="Q59:X59"/>
    <mergeCell ref="C60:L60"/>
    <mergeCell ref="C55:D55"/>
    <mergeCell ref="M55:P55"/>
    <mergeCell ref="Q55:X55"/>
    <mergeCell ref="C56:L59"/>
    <mergeCell ref="M56:P56"/>
    <mergeCell ref="Q56:T56"/>
    <mergeCell ref="U56:X56"/>
    <mergeCell ref="M57:P57"/>
    <mergeCell ref="Q57:T57"/>
    <mergeCell ref="U57:X57"/>
    <mergeCell ref="C53:D53"/>
    <mergeCell ref="M53:P53"/>
    <mergeCell ref="Q53:X53"/>
    <mergeCell ref="C54:D54"/>
    <mergeCell ref="M54:P54"/>
    <mergeCell ref="Q54:X54"/>
    <mergeCell ref="C51:D51"/>
    <mergeCell ref="M51:P51"/>
    <mergeCell ref="Q51:X51"/>
    <mergeCell ref="C52:D52"/>
    <mergeCell ref="M52:P52"/>
    <mergeCell ref="Q52:X52"/>
    <mergeCell ref="C49:D49"/>
    <mergeCell ref="M49:P49"/>
    <mergeCell ref="Q49:X49"/>
    <mergeCell ref="C50:D50"/>
    <mergeCell ref="M50:P50"/>
    <mergeCell ref="Q50:X50"/>
    <mergeCell ref="C47:D47"/>
    <mergeCell ref="M47:P47"/>
    <mergeCell ref="Q47:X47"/>
    <mergeCell ref="C48:D48"/>
    <mergeCell ref="M48:P48"/>
    <mergeCell ref="Q48:X48"/>
    <mergeCell ref="C45:D45"/>
    <mergeCell ref="M45:P45"/>
    <mergeCell ref="Q45:X45"/>
    <mergeCell ref="C46:D46"/>
    <mergeCell ref="M46:P46"/>
    <mergeCell ref="Q46:X46"/>
    <mergeCell ref="C43:D43"/>
    <mergeCell ref="M43:P43"/>
    <mergeCell ref="Q43:X43"/>
    <mergeCell ref="C44:D44"/>
    <mergeCell ref="M44:P44"/>
    <mergeCell ref="Q44:X44"/>
    <mergeCell ref="C41:D41"/>
    <mergeCell ref="M41:P41"/>
    <mergeCell ref="Q41:X41"/>
    <mergeCell ref="C42:D42"/>
    <mergeCell ref="M42:P42"/>
    <mergeCell ref="Q42:X42"/>
    <mergeCell ref="C39:D39"/>
    <mergeCell ref="M39:P39"/>
    <mergeCell ref="Q39:X39"/>
    <mergeCell ref="C40:D40"/>
    <mergeCell ref="M40:P40"/>
    <mergeCell ref="Q40:X40"/>
    <mergeCell ref="C37:D37"/>
    <mergeCell ref="M37:P37"/>
    <mergeCell ref="Q37:X37"/>
    <mergeCell ref="C38:D38"/>
    <mergeCell ref="M38:P38"/>
    <mergeCell ref="Q38:X38"/>
    <mergeCell ref="C35:D35"/>
    <mergeCell ref="M35:P35"/>
    <mergeCell ref="Q35:X35"/>
    <mergeCell ref="C36:D36"/>
    <mergeCell ref="M36:P36"/>
    <mergeCell ref="Q36:X36"/>
    <mergeCell ref="C33:D33"/>
    <mergeCell ref="M33:P33"/>
    <mergeCell ref="Q33:X33"/>
    <mergeCell ref="C34:D34"/>
    <mergeCell ref="M34:P34"/>
    <mergeCell ref="Q34:X34"/>
    <mergeCell ref="C31:D31"/>
    <mergeCell ref="M31:P31"/>
    <mergeCell ref="Q31:X31"/>
    <mergeCell ref="C32:D32"/>
    <mergeCell ref="M32:P32"/>
    <mergeCell ref="Q32:X32"/>
    <mergeCell ref="C29:D29"/>
    <mergeCell ref="M29:P29"/>
    <mergeCell ref="Q29:X29"/>
    <mergeCell ref="C30:D30"/>
    <mergeCell ref="M30:P30"/>
    <mergeCell ref="Q30:X30"/>
    <mergeCell ref="C27:D27"/>
    <mergeCell ref="M27:P27"/>
    <mergeCell ref="Q27:X27"/>
    <mergeCell ref="C28:D28"/>
    <mergeCell ref="M28:P28"/>
    <mergeCell ref="Q28:X28"/>
    <mergeCell ref="C25:D25"/>
    <mergeCell ref="M25:P25"/>
    <mergeCell ref="Q25:X25"/>
    <mergeCell ref="C26:D26"/>
    <mergeCell ref="M26:P26"/>
    <mergeCell ref="Q26:X26"/>
    <mergeCell ref="C23:D23"/>
    <mergeCell ref="M23:P23"/>
    <mergeCell ref="Q23:X23"/>
    <mergeCell ref="C24:D24"/>
    <mergeCell ref="M24:P24"/>
    <mergeCell ref="Q24:X24"/>
    <mergeCell ref="AH18:AU18"/>
    <mergeCell ref="N19:Y19"/>
    <mergeCell ref="C21:D21"/>
    <mergeCell ref="M21:P21"/>
    <mergeCell ref="Q21:X21"/>
    <mergeCell ref="C22:D22"/>
    <mergeCell ref="M22:P22"/>
    <mergeCell ref="Q22:X22"/>
    <mergeCell ref="B14:K14"/>
    <mergeCell ref="N14:Y14"/>
    <mergeCell ref="C17:G18"/>
    <mergeCell ref="H17:K18"/>
    <mergeCell ref="N17:Y17"/>
    <mergeCell ref="N18:Y18"/>
    <mergeCell ref="C11:F11"/>
    <mergeCell ref="N11:Y11"/>
    <mergeCell ref="C12:I12"/>
    <mergeCell ref="N12:Y12"/>
    <mergeCell ref="D13:I13"/>
    <mergeCell ref="N13:Y13"/>
    <mergeCell ref="A3:Z4"/>
    <mergeCell ref="O6:Z6"/>
    <mergeCell ref="O7:Y7"/>
    <mergeCell ref="M8:M9"/>
    <mergeCell ref="N8:Y9"/>
    <mergeCell ref="C9:J10"/>
    <mergeCell ref="N10:Y10"/>
  </mergeCells>
  <phoneticPr fontId="3"/>
  <conditionalFormatting sqref="C22:C55 K22:K55 Q22:Q55 G24:G27 F36:H55 F28:G35 M22:M55">
    <cfRule type="expression" dxfId="2" priority="2">
      <formula>ISEVEN(ROW())</formula>
    </cfRule>
  </conditionalFormatting>
  <conditionalFormatting sqref="E22:H22 F23:F27 E23:E55 H23:H35">
    <cfRule type="expression" dxfId="3" priority="1">
      <formula>ISEVEN(ROW())</formula>
    </cfRule>
  </conditionalFormatting>
  <dataValidations count="11">
    <dataValidation type="list" imeMode="on" allowBlank="1" showInputMessage="1" showErrorMessage="1" sqref="G23:G25 C22:D55" xr:uid="{3157E50D-A382-4432-8527-EABFA7EBC5FB}">
      <formula1>"※"</formula1>
    </dataValidation>
    <dataValidation type="whole" imeMode="off" allowBlank="1" showInputMessage="1" showErrorMessage="1" sqref="AH14 AH10" xr:uid="{E3F836A5-CF28-463F-8368-CF77B0CF1E2F}">
      <formula1>1</formula1>
      <formula2>31</formula2>
    </dataValidation>
    <dataValidation type="whole" imeMode="off" allowBlank="1" showInputMessage="1" showErrorMessage="1" sqref="AH9" xr:uid="{C6CCCEEB-8558-45A1-99DF-136616B46362}">
      <formula1>1</formula1>
      <formula2>12</formula2>
    </dataValidation>
    <dataValidation type="whole" imeMode="off" allowBlank="1" showInputMessage="1" showErrorMessage="1" sqref="AH8" xr:uid="{36DF3F93-5ED3-4B37-91C6-D7149D944E1F}">
      <formula1>1970</formula1>
      <formula2>2100</formula2>
    </dataValidation>
    <dataValidation type="list" allowBlank="1" showInputMessage="1" showErrorMessage="1" sqref="AH6" xr:uid="{0AE89CEC-16F2-4FC7-8915-2756AC915482}">
      <formula1>$AI$6:$AK$6</formula1>
    </dataValidation>
    <dataValidation type="list" allowBlank="1" showInputMessage="1" showErrorMessage="1" sqref="AH3" xr:uid="{FA357B49-20D0-4537-9B4A-F18E4CA4AF55}">
      <formula1>$AI$3:$AK$3</formula1>
    </dataValidation>
    <dataValidation type="list" allowBlank="1" showInputMessage="1" showErrorMessage="1" sqref="AH17" xr:uid="{B4224150-2987-45E7-A856-93C39B63501F}">
      <formula1>$AI$17:$AJ$17</formula1>
    </dataValidation>
    <dataValidation imeMode="on" allowBlank="1" showInputMessage="1" showErrorMessage="1" sqref="D13 C56 B14:K14 N17:N20 C11:C13 K9:L13 C9 J11:J13 G11:I11 O20:X20 F22:H55" xr:uid="{A1751048-362E-4BC6-9727-72029F9BAB13}"/>
    <dataValidation imeMode="off" allowBlank="1" showInputMessage="1" showErrorMessage="1" sqref="AH4 AH12 AH18:AU18 M56 K22:P55" xr:uid="{DCE78D03-C8AF-4F8F-87DA-D11DC7ADB838}"/>
    <dataValidation type="list" imeMode="on" allowBlank="1" showInputMessage="1" showErrorMessage="1" sqref="E36:E55" xr:uid="{D5A558AA-01A3-48FE-99B2-B611FFE3D362}">
      <formula1>"伊藤,青山,森下,中村,会長,社長,嶋田,大塚,   ,"</formula1>
    </dataValidation>
    <dataValidation type="list" imeMode="on" allowBlank="1" showInputMessage="1" showErrorMessage="1" sqref="E22:E35" xr:uid="{5B2E86CA-8346-42EC-910F-63A6C0C21C9A}">
      <formula1>"伊藤,青山,森下,中村,会長,社長,嶋田,大塚, ,"</formula1>
    </dataValidation>
  </dataValidations>
  <printOptions horizontalCentered="1"/>
  <pageMargins left="0.25" right="0.25" top="0.75" bottom="0.75" header="0.3" footer="0.3"/>
  <pageSetup paperSize="9" scale="96" fitToHeight="0" orientation="portrait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5EC7-55F5-474E-B0EB-552AEE6EC9EF}">
  <sheetPr>
    <tabColor rgb="FFFF0000"/>
  </sheetPr>
  <dimension ref="A1:AZ63"/>
  <sheetViews>
    <sheetView showGridLines="0" topLeftCell="A15" zoomScaleNormal="100" workbookViewId="0">
      <selection activeCell="Q21" sqref="Q21:X21"/>
    </sheetView>
  </sheetViews>
  <sheetFormatPr defaultRowHeight="18.75" x14ac:dyDescent="0.4"/>
  <cols>
    <col min="1" max="1" width="2.375" customWidth="1"/>
    <col min="2" max="2" width="1.2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0.25" customWidth="1"/>
    <col min="9" max="9" width="9.75" customWidth="1"/>
    <col min="10" max="10" width="4.875" customWidth="1"/>
    <col min="11" max="11" width="6.75" customWidth="1"/>
    <col min="12" max="12" width="4.125" customWidth="1"/>
    <col min="13" max="13" width="5.5" customWidth="1"/>
    <col min="14" max="14" width="2.25" customWidth="1"/>
    <col min="15" max="15" width="1.375" customWidth="1"/>
    <col min="16" max="17" width="2.25" customWidth="1"/>
    <col min="18" max="19" width="1.625" customWidth="1"/>
    <col min="20" max="20" width="2.375" customWidth="1"/>
    <col min="21" max="21" width="1.25" customWidth="1"/>
    <col min="22" max="22" width="2.25" customWidth="1"/>
    <col min="23" max="23" width="1" customWidth="1"/>
    <col min="24" max="24" width="3.25" customWidth="1"/>
    <col min="25" max="25" width="1.25" customWidth="1"/>
    <col min="26" max="31" width="2.375" customWidth="1"/>
    <col min="32" max="32" width="2.5" customWidth="1"/>
    <col min="33" max="33" width="14" customWidth="1"/>
    <col min="34" max="34" width="10.625" customWidth="1"/>
    <col min="35" max="35" width="13" hidden="1" customWidth="1"/>
    <col min="36" max="36" width="12.125" hidden="1" customWidth="1"/>
    <col min="37" max="37" width="21.625" hidden="1" customWidth="1"/>
    <col min="38" max="38" width="0.125" customWidth="1"/>
    <col min="39" max="39" width="0.125" hidden="1" customWidth="1"/>
    <col min="40" max="40" width="28.125" hidden="1" customWidth="1"/>
    <col min="41" max="46" width="8.875" customWidth="1"/>
  </cols>
  <sheetData>
    <row r="1" spans="1:48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8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3"/>
      <c r="AF2" s="4"/>
      <c r="AG2" s="4" t="s">
        <v>0</v>
      </c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6"/>
    </row>
    <row r="3" spans="1:48" ht="15" customHeight="1" x14ac:dyDescent="0.4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"/>
      <c r="AB3" s="1"/>
      <c r="AC3" s="1"/>
      <c r="AD3" s="7"/>
      <c r="AE3" s="1"/>
      <c r="AG3" s="8" t="s">
        <v>2</v>
      </c>
      <c r="AH3" s="9" t="s">
        <v>3</v>
      </c>
      <c r="AI3" s="10" t="s">
        <v>4</v>
      </c>
      <c r="AJ3" s="10" t="s">
        <v>3</v>
      </c>
      <c r="AK3" s="10" t="s">
        <v>5</v>
      </c>
      <c r="AL3" s="10">
        <f>IF(zei1=AI3,1,0)</f>
        <v>0</v>
      </c>
      <c r="AM3" s="10">
        <f>IF(zei1=AJ3,1,0)</f>
        <v>1</v>
      </c>
      <c r="AN3" s="10">
        <f>IF(zei1=AK3,1,0)</f>
        <v>0</v>
      </c>
      <c r="AV3" s="11"/>
    </row>
    <row r="4" spans="1:48" ht="15.75" customHeight="1" x14ac:dyDescent="0.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"/>
      <c r="AB4" s="1"/>
      <c r="AC4" s="1"/>
      <c r="AD4" s="7"/>
      <c r="AE4" s="1"/>
      <c r="AG4" s="12" t="s">
        <v>6</v>
      </c>
      <c r="AH4" s="9">
        <v>10</v>
      </c>
      <c r="AI4" s="13"/>
      <c r="AJ4" s="10"/>
      <c r="AK4" s="10"/>
      <c r="AL4" s="10"/>
      <c r="AM4" s="10"/>
      <c r="AN4" s="10"/>
      <c r="AV4" s="11"/>
    </row>
    <row r="5" spans="1:48" ht="1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  <c r="AC5" s="1"/>
      <c r="AD5" s="7"/>
      <c r="AE5" s="1"/>
      <c r="AG5" s="15" t="s">
        <v>7</v>
      </c>
      <c r="AH5" s="16">
        <v>8</v>
      </c>
      <c r="AI5" s="10"/>
      <c r="AJ5" s="10"/>
      <c r="AK5" s="10"/>
      <c r="AL5" s="13"/>
      <c r="AV5" s="11"/>
    </row>
    <row r="6" spans="1:48" ht="13.5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"/>
      <c r="AB6" s="1"/>
      <c r="AC6" s="1"/>
      <c r="AD6" s="7"/>
      <c r="AE6" s="1"/>
      <c r="AG6" s="18" t="s">
        <v>8</v>
      </c>
      <c r="AH6" s="19" t="s">
        <v>9</v>
      </c>
      <c r="AI6" s="20" t="s">
        <v>10</v>
      </c>
      <c r="AJ6" s="20" t="s">
        <v>11</v>
      </c>
      <c r="AK6" s="20" t="s">
        <v>9</v>
      </c>
      <c r="AL6" s="13">
        <f>IF(round1=AI6,1,0)</f>
        <v>0</v>
      </c>
      <c r="AM6" s="10">
        <f>IF(round1=AJ6,1,0)</f>
        <v>0</v>
      </c>
      <c r="AN6" s="10">
        <f>IF(round1=AK6,1,0)</f>
        <v>1</v>
      </c>
      <c r="AV6" s="11"/>
    </row>
    <row r="7" spans="1:48" ht="12.7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07">
        <f>DATE(year1,month1,_day1)</f>
        <v>45230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21"/>
      <c r="AA7" s="1"/>
      <c r="AB7" s="1"/>
      <c r="AC7" s="1"/>
      <c r="AD7" s="7"/>
      <c r="AE7" s="1"/>
      <c r="AV7" s="11"/>
    </row>
    <row r="8" spans="1:48" ht="12.7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8" t="s">
        <v>12</v>
      </c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22"/>
      <c r="AA8" s="1"/>
      <c r="AB8" s="1"/>
      <c r="AC8" s="1"/>
      <c r="AD8" s="7"/>
      <c r="AE8" s="1"/>
      <c r="AG8" s="8" t="s">
        <v>13</v>
      </c>
      <c r="AH8" s="9">
        <v>2023</v>
      </c>
      <c r="AV8" s="11"/>
    </row>
    <row r="9" spans="1:48" ht="12.75" customHeight="1" x14ac:dyDescent="0.4">
      <c r="A9" s="23" t="s">
        <v>14</v>
      </c>
      <c r="B9" s="23"/>
      <c r="C9" s="110" t="s">
        <v>15</v>
      </c>
      <c r="D9" s="110"/>
      <c r="E9" s="110"/>
      <c r="F9" s="110"/>
      <c r="G9" s="110"/>
      <c r="H9" s="110"/>
      <c r="I9" s="110"/>
      <c r="J9" s="110"/>
      <c r="K9" s="24"/>
      <c r="L9" s="24"/>
      <c r="M9" s="108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22"/>
      <c r="AA9" s="1"/>
      <c r="AB9" s="1"/>
      <c r="AC9" s="1"/>
      <c r="AD9" s="7"/>
      <c r="AE9" s="1"/>
      <c r="AG9" s="8" t="s">
        <v>16</v>
      </c>
      <c r="AH9" s="19">
        <v>10</v>
      </c>
      <c r="AV9" s="11"/>
    </row>
    <row r="10" spans="1:48" ht="12.75" customHeight="1" x14ac:dyDescent="0.4">
      <c r="A10" s="23"/>
      <c r="B10" s="23"/>
      <c r="C10" s="110"/>
      <c r="D10" s="110"/>
      <c r="E10" s="110"/>
      <c r="F10" s="110"/>
      <c r="G10" s="110"/>
      <c r="H10" s="110"/>
      <c r="I10" s="110"/>
      <c r="J10" s="110"/>
      <c r="K10" s="24"/>
      <c r="L10" s="24"/>
      <c r="M10" s="25" t="s">
        <v>17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27"/>
      <c r="AA10" s="1"/>
      <c r="AB10" s="1"/>
      <c r="AC10" s="1"/>
      <c r="AD10" s="7"/>
      <c r="AE10" s="1"/>
      <c r="AG10" s="8" t="s">
        <v>18</v>
      </c>
      <c r="AH10" s="9">
        <v>31</v>
      </c>
      <c r="AV10" s="11"/>
    </row>
    <row r="11" spans="1:48" ht="12.75" customHeight="1" x14ac:dyDescent="0.4">
      <c r="A11" s="23"/>
      <c r="B11" s="23"/>
      <c r="C11" s="102" t="s">
        <v>19</v>
      </c>
      <c r="D11" s="102"/>
      <c r="E11" s="102"/>
      <c r="F11" s="102"/>
      <c r="G11" s="24"/>
      <c r="H11" s="24"/>
      <c r="I11" s="24"/>
      <c r="J11" s="24"/>
      <c r="K11" s="24"/>
      <c r="L11" s="24"/>
      <c r="M11" s="25" t="s">
        <v>20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27"/>
      <c r="AA11" s="1"/>
      <c r="AB11" s="1"/>
      <c r="AC11" s="1"/>
      <c r="AD11" s="7"/>
      <c r="AE11" s="1"/>
      <c r="AH11" s="28"/>
      <c r="AV11" s="11"/>
    </row>
    <row r="12" spans="1:48" ht="17.25" customHeight="1" x14ac:dyDescent="0.4">
      <c r="A12" s="23"/>
      <c r="B12" s="23"/>
      <c r="C12" s="102" t="s">
        <v>21</v>
      </c>
      <c r="D12" s="102"/>
      <c r="E12" s="102"/>
      <c r="F12" s="102"/>
      <c r="G12" s="102"/>
      <c r="H12" s="102"/>
      <c r="I12" s="102"/>
      <c r="J12" s="24"/>
      <c r="K12" s="24"/>
      <c r="L12" s="24"/>
      <c r="M12" s="25" t="s">
        <v>22</v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27"/>
      <c r="AA12" s="1"/>
      <c r="AB12" s="1"/>
      <c r="AC12" s="1"/>
      <c r="AD12" s="7"/>
      <c r="AE12" s="1"/>
      <c r="AG12" s="8" t="s">
        <v>23</v>
      </c>
      <c r="AH12" s="29" t="s">
        <v>24</v>
      </c>
      <c r="AV12" s="11"/>
    </row>
    <row r="13" spans="1:48" ht="12.75" customHeight="1" x14ac:dyDescent="0.4">
      <c r="A13" s="23"/>
      <c r="B13" s="23"/>
      <c r="C13" s="24"/>
      <c r="D13" s="104" t="s">
        <v>25</v>
      </c>
      <c r="E13" s="104"/>
      <c r="F13" s="104"/>
      <c r="G13" s="104"/>
      <c r="H13" s="104"/>
      <c r="I13" s="104"/>
      <c r="J13" s="24"/>
      <c r="K13" s="24"/>
      <c r="L13" s="24"/>
      <c r="M13" s="25" t="s">
        <v>26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27"/>
      <c r="AA13" s="1"/>
      <c r="AB13" s="1"/>
      <c r="AC13" s="1"/>
      <c r="AD13" s="7"/>
      <c r="AE13" s="1"/>
      <c r="AH13" s="28"/>
      <c r="AV13" s="11"/>
    </row>
    <row r="14" spans="1:48" ht="21.75" customHeight="1" x14ac:dyDescent="0.4">
      <c r="A14" s="17"/>
      <c r="B14" s="125" t="s">
        <v>27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7"/>
      <c r="M14" s="25" t="s">
        <v>28</v>
      </c>
      <c r="N14" s="126" t="s">
        <v>29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30"/>
      <c r="AA14" s="1"/>
      <c r="AB14" s="1"/>
      <c r="AC14" s="1"/>
      <c r="AD14" s="7"/>
      <c r="AE14" s="1"/>
      <c r="AG14" s="8" t="s">
        <v>30</v>
      </c>
      <c r="AH14" s="9">
        <v>31</v>
      </c>
      <c r="AV14" s="11"/>
    </row>
    <row r="15" spans="1:48" ht="8.25" customHeight="1" x14ac:dyDescent="0.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"/>
      <c r="AB15" s="1"/>
      <c r="AC15" s="1"/>
      <c r="AD15" s="7"/>
      <c r="AE15" s="1"/>
      <c r="AH15" s="28"/>
      <c r="AV15" s="11"/>
    </row>
    <row r="16" spans="1:48" ht="7.5" customHeight="1" x14ac:dyDescent="0.4">
      <c r="A16" s="17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2"/>
      <c r="AA16" s="1"/>
      <c r="AB16" s="1"/>
      <c r="AC16" s="1"/>
      <c r="AD16" s="7"/>
      <c r="AE16" s="1"/>
      <c r="AH16" s="28"/>
      <c r="AV16" s="11"/>
    </row>
    <row r="17" spans="1:52" ht="12.75" customHeight="1" x14ac:dyDescent="0.4">
      <c r="A17" s="17"/>
      <c r="B17" s="34"/>
      <c r="C17" s="127" t="s">
        <v>31</v>
      </c>
      <c r="D17" s="127"/>
      <c r="E17" s="127"/>
      <c r="F17" s="127"/>
      <c r="G17" s="127"/>
      <c r="H17" s="128" t="str">
        <f>Q59</f>
        <v/>
      </c>
      <c r="I17" s="128"/>
      <c r="J17" s="128"/>
      <c r="K17" s="128"/>
      <c r="L17" s="35"/>
      <c r="M17" s="36" t="s">
        <v>32</v>
      </c>
      <c r="N17" s="130" t="str">
        <f>[1]表紙!C12</f>
        <v>静岡銀行●●支店　普通口座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1"/>
      <c r="Z17" s="22"/>
      <c r="AA17" s="1"/>
      <c r="AB17" s="1"/>
      <c r="AC17" s="1"/>
      <c r="AD17" s="7"/>
      <c r="AE17" s="1"/>
      <c r="AG17" s="8" t="s">
        <v>33</v>
      </c>
      <c r="AH17" s="37" t="s">
        <v>34</v>
      </c>
      <c r="AI17" t="s">
        <v>34</v>
      </c>
      <c r="AJ17" t="s">
        <v>35</v>
      </c>
      <c r="AL17">
        <f>IF(hutan=AI17,1,0)</f>
        <v>1</v>
      </c>
      <c r="AM17">
        <f>IF(hutan=AJ17,1,0)</f>
        <v>0</v>
      </c>
      <c r="AV17" s="11"/>
    </row>
    <row r="18" spans="1:52" ht="12.75" customHeight="1" x14ac:dyDescent="0.4">
      <c r="A18" s="17"/>
      <c r="B18" s="34"/>
      <c r="C18" s="127"/>
      <c r="D18" s="127"/>
      <c r="E18" s="127"/>
      <c r="F18" s="127"/>
      <c r="G18" s="127"/>
      <c r="H18" s="129"/>
      <c r="I18" s="129"/>
      <c r="J18" s="129"/>
      <c r="K18" s="129"/>
      <c r="L18" s="35"/>
      <c r="M18" s="36" t="s">
        <v>36</v>
      </c>
      <c r="N18" s="114">
        <f>[1]表紙!C13</f>
        <v>3000000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5"/>
      <c r="Z18" s="22"/>
      <c r="AA18" s="1"/>
      <c r="AB18" s="1"/>
      <c r="AC18" s="1"/>
      <c r="AD18" s="7"/>
      <c r="AE18" s="1"/>
      <c r="AG18" s="8" t="s">
        <v>37</v>
      </c>
      <c r="AH18" s="111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3"/>
      <c r="AV18" s="38"/>
      <c r="AW18" s="39"/>
      <c r="AX18" s="39"/>
      <c r="AY18" s="39"/>
      <c r="AZ18" s="39"/>
    </row>
    <row r="19" spans="1:52" ht="12.75" customHeight="1" x14ac:dyDescent="0.4">
      <c r="A19" s="17"/>
      <c r="B19" s="40"/>
      <c r="C19" s="41"/>
      <c r="D19" s="41"/>
      <c r="E19" s="41"/>
      <c r="F19" s="41"/>
      <c r="G19" s="41"/>
      <c r="H19" s="41"/>
      <c r="I19" s="41"/>
      <c r="J19" s="41"/>
      <c r="K19" s="35"/>
      <c r="L19" s="35"/>
      <c r="M19" s="36" t="s">
        <v>38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5"/>
      <c r="Z19" s="22"/>
      <c r="AA19" s="1"/>
      <c r="AB19" s="1"/>
      <c r="AC19" s="1"/>
      <c r="AD19" s="7"/>
      <c r="AE19" s="1"/>
      <c r="AV19" s="11"/>
    </row>
    <row r="20" spans="1:52" ht="6" customHeight="1" x14ac:dyDescent="0.4">
      <c r="A20" s="17"/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4"/>
      <c r="M20" s="4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17"/>
      <c r="AA20" s="1"/>
      <c r="AB20" s="1"/>
      <c r="AC20" s="1"/>
      <c r="AD20" s="7"/>
      <c r="AE20" s="1"/>
      <c r="AV20" s="11"/>
    </row>
    <row r="21" spans="1:52" ht="12.75" customHeight="1" x14ac:dyDescent="0.4">
      <c r="A21" s="17"/>
      <c r="B21" s="17"/>
      <c r="C21" s="116" t="s">
        <v>39</v>
      </c>
      <c r="D21" s="117"/>
      <c r="E21" s="48" t="s">
        <v>40</v>
      </c>
      <c r="F21" s="48" t="s">
        <v>41</v>
      </c>
      <c r="G21" s="48" t="s">
        <v>42</v>
      </c>
      <c r="H21" s="48" t="s">
        <v>43</v>
      </c>
      <c r="I21" s="48" t="s">
        <v>44</v>
      </c>
      <c r="J21" s="49" t="s">
        <v>45</v>
      </c>
      <c r="K21" s="50" t="s">
        <v>46</v>
      </c>
      <c r="L21" s="48" t="s">
        <v>47</v>
      </c>
      <c r="M21" s="118" t="str">
        <f>IF(included=1,"単価(税込)",IF(excluded=1,"単価(税抜)","単価"))</f>
        <v>単価(税抜)</v>
      </c>
      <c r="N21" s="117"/>
      <c r="O21" s="117"/>
      <c r="P21" s="119"/>
      <c r="Q21" s="117" t="str">
        <f>IF(included=1,"金額(税込)",IF(excluded=1,"金額(税抜)","金額"))</f>
        <v>金額(税抜)</v>
      </c>
      <c r="R21" s="117"/>
      <c r="S21" s="117"/>
      <c r="T21" s="117"/>
      <c r="U21" s="117"/>
      <c r="V21" s="117"/>
      <c r="W21" s="117"/>
      <c r="X21" s="120"/>
      <c r="Y21" s="17"/>
      <c r="Z21" s="17"/>
      <c r="AA21" s="1"/>
      <c r="AB21" s="1"/>
      <c r="AC21" s="1"/>
      <c r="AD21" s="7"/>
      <c r="AE21" s="1"/>
      <c r="AV21" s="11"/>
    </row>
    <row r="22" spans="1:52" ht="12.75" customHeight="1" x14ac:dyDescent="0.4">
      <c r="A22" s="17"/>
      <c r="B22" s="17"/>
      <c r="C22" s="132"/>
      <c r="D22" s="132"/>
      <c r="E22" s="52"/>
      <c r="F22" s="52"/>
      <c r="G22" s="52"/>
      <c r="H22" s="53"/>
      <c r="I22" s="53"/>
      <c r="J22" s="54"/>
      <c r="K22" s="55"/>
      <c r="L22" s="53"/>
      <c r="M22" s="123"/>
      <c r="N22" s="123"/>
      <c r="O22" s="123"/>
      <c r="P22" s="123"/>
      <c r="Q22" s="124">
        <f t="shared" ref="Q22:Q55" si="0">IF(roundup,ROUNDUP(K22*M22,0),IF(rounddown,ROUNDDOWN(K22*M22,0),ROUND(K22*M22,0)))</f>
        <v>0</v>
      </c>
      <c r="R22" s="124"/>
      <c r="S22" s="124"/>
      <c r="T22" s="124"/>
      <c r="U22" s="124"/>
      <c r="V22" s="124"/>
      <c r="W22" s="124"/>
      <c r="X22" s="124"/>
      <c r="Y22" s="17"/>
      <c r="Z22" s="17"/>
      <c r="AA22" s="1"/>
      <c r="AB22" s="1"/>
      <c r="AC22" s="1"/>
      <c r="AD22" s="7"/>
      <c r="AE22" s="1"/>
      <c r="AV22" s="11"/>
    </row>
    <row r="23" spans="1:52" ht="12.75" customHeight="1" thickBot="1" x14ac:dyDescent="0.45">
      <c r="A23" s="17"/>
      <c r="B23" s="17"/>
      <c r="C23" s="132"/>
      <c r="D23" s="132"/>
      <c r="E23" s="51"/>
      <c r="F23" s="51"/>
      <c r="G23" s="56"/>
      <c r="H23" s="57"/>
      <c r="I23" s="57"/>
      <c r="J23" s="56"/>
      <c r="K23" s="58"/>
      <c r="L23" s="57"/>
      <c r="M23" s="123"/>
      <c r="N23" s="123"/>
      <c r="O23" s="123"/>
      <c r="P23" s="123"/>
      <c r="Q23" s="124">
        <f t="shared" si="0"/>
        <v>0</v>
      </c>
      <c r="R23" s="124"/>
      <c r="S23" s="124"/>
      <c r="T23" s="124"/>
      <c r="U23" s="124"/>
      <c r="V23" s="124"/>
      <c r="W23" s="124"/>
      <c r="X23" s="124"/>
      <c r="Y23" s="17"/>
      <c r="Z23" s="17"/>
      <c r="AA23" s="1"/>
      <c r="AB23" s="1"/>
      <c r="AC23" s="1"/>
      <c r="AD23" s="59"/>
      <c r="AE23" s="60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2"/>
    </row>
    <row r="24" spans="1:52" ht="12.75" customHeight="1" x14ac:dyDescent="0.4">
      <c r="A24" s="17"/>
      <c r="B24" s="17"/>
      <c r="C24" s="132"/>
      <c r="D24" s="132"/>
      <c r="E24" s="52"/>
      <c r="F24" s="52"/>
      <c r="G24" s="56"/>
      <c r="H24" s="57"/>
      <c r="I24" s="53"/>
      <c r="J24" s="54"/>
      <c r="K24" s="58"/>
      <c r="L24" s="53"/>
      <c r="M24" s="123"/>
      <c r="N24" s="123"/>
      <c r="O24" s="123"/>
      <c r="P24" s="123"/>
      <c r="Q24" s="124">
        <f t="shared" si="0"/>
        <v>0</v>
      </c>
      <c r="R24" s="124"/>
      <c r="S24" s="124"/>
      <c r="T24" s="124"/>
      <c r="U24" s="124"/>
      <c r="V24" s="124"/>
      <c r="W24" s="124"/>
      <c r="X24" s="124"/>
      <c r="Y24" s="17"/>
      <c r="Z24" s="17"/>
      <c r="AA24" s="1"/>
      <c r="AB24" s="1"/>
      <c r="AC24" s="1"/>
      <c r="AD24" s="1"/>
      <c r="AE24" s="1"/>
    </row>
    <row r="25" spans="1:52" ht="12.75" customHeight="1" x14ac:dyDescent="0.4">
      <c r="A25" s="17"/>
      <c r="B25" s="17"/>
      <c r="C25" s="132"/>
      <c r="D25" s="132"/>
      <c r="E25" s="51"/>
      <c r="F25" s="51"/>
      <c r="G25" s="56"/>
      <c r="H25" s="57"/>
      <c r="I25" s="57"/>
      <c r="J25" s="56"/>
      <c r="K25" s="58"/>
      <c r="L25" s="57"/>
      <c r="M25" s="123"/>
      <c r="N25" s="123"/>
      <c r="O25" s="123"/>
      <c r="P25" s="123"/>
      <c r="Q25" s="124">
        <f t="shared" si="0"/>
        <v>0</v>
      </c>
      <c r="R25" s="124"/>
      <c r="S25" s="124"/>
      <c r="T25" s="124"/>
      <c r="U25" s="124"/>
      <c r="V25" s="124"/>
      <c r="W25" s="124"/>
      <c r="X25" s="124"/>
      <c r="Y25" s="17"/>
      <c r="Z25" s="17"/>
      <c r="AA25" s="1"/>
      <c r="AB25" s="1"/>
      <c r="AC25" s="1"/>
      <c r="AD25" s="1"/>
      <c r="AE25" s="1"/>
    </row>
    <row r="26" spans="1:52" ht="12.75" customHeight="1" x14ac:dyDescent="0.4">
      <c r="A26" s="17"/>
      <c r="B26" s="17"/>
      <c r="C26" s="132"/>
      <c r="D26" s="132"/>
      <c r="E26" s="52"/>
      <c r="F26" s="52"/>
      <c r="G26" s="51"/>
      <c r="H26" s="57"/>
      <c r="I26" s="53"/>
      <c r="J26" s="54"/>
      <c r="K26" s="58"/>
      <c r="L26" s="53"/>
      <c r="M26" s="123"/>
      <c r="N26" s="123"/>
      <c r="O26" s="123"/>
      <c r="P26" s="123"/>
      <c r="Q26" s="124">
        <f t="shared" si="0"/>
        <v>0</v>
      </c>
      <c r="R26" s="124"/>
      <c r="S26" s="124"/>
      <c r="T26" s="124"/>
      <c r="U26" s="124"/>
      <c r="V26" s="124"/>
      <c r="W26" s="124"/>
      <c r="X26" s="124"/>
      <c r="Y26" s="17"/>
      <c r="Z26" s="17"/>
      <c r="AA26" s="1"/>
      <c r="AB26" s="1"/>
      <c r="AC26" s="1"/>
      <c r="AD26" s="1"/>
      <c r="AE26" s="1"/>
    </row>
    <row r="27" spans="1:52" ht="12.75" customHeight="1" x14ac:dyDescent="0.4">
      <c r="A27" s="17"/>
      <c r="B27" s="17"/>
      <c r="C27" s="132"/>
      <c r="D27" s="132"/>
      <c r="E27" s="51"/>
      <c r="F27" s="51"/>
      <c r="G27" s="51"/>
      <c r="H27" s="57"/>
      <c r="I27" s="57"/>
      <c r="J27" s="56"/>
      <c r="K27" s="58"/>
      <c r="L27" s="57"/>
      <c r="M27" s="123"/>
      <c r="N27" s="123"/>
      <c r="O27" s="123"/>
      <c r="P27" s="123"/>
      <c r="Q27" s="124">
        <f t="shared" si="0"/>
        <v>0</v>
      </c>
      <c r="R27" s="124"/>
      <c r="S27" s="124"/>
      <c r="T27" s="124"/>
      <c r="U27" s="124"/>
      <c r="V27" s="124"/>
      <c r="W27" s="124"/>
      <c r="X27" s="124"/>
      <c r="Y27" s="17"/>
      <c r="Z27" s="17"/>
      <c r="AA27" s="1"/>
      <c r="AB27" s="1"/>
      <c r="AC27" s="1"/>
      <c r="AD27" s="1"/>
      <c r="AE27" s="1"/>
    </row>
    <row r="28" spans="1:52" ht="12.75" customHeight="1" x14ac:dyDescent="0.4">
      <c r="A28" s="17"/>
      <c r="B28" s="17"/>
      <c r="C28" s="132"/>
      <c r="D28" s="132"/>
      <c r="E28" s="52"/>
      <c r="F28" s="52"/>
      <c r="G28" s="52"/>
      <c r="H28" s="57"/>
      <c r="I28" s="53"/>
      <c r="J28" s="54"/>
      <c r="K28" s="58"/>
      <c r="L28" s="63"/>
      <c r="M28" s="123"/>
      <c r="N28" s="123"/>
      <c r="O28" s="123"/>
      <c r="P28" s="123"/>
      <c r="Q28" s="124">
        <f t="shared" si="0"/>
        <v>0</v>
      </c>
      <c r="R28" s="124"/>
      <c r="S28" s="124"/>
      <c r="T28" s="124"/>
      <c r="U28" s="124"/>
      <c r="V28" s="124"/>
      <c r="W28" s="124"/>
      <c r="X28" s="124"/>
      <c r="Y28" s="17"/>
      <c r="Z28" s="17"/>
      <c r="AA28" s="1"/>
      <c r="AB28" s="1"/>
      <c r="AC28" s="1"/>
      <c r="AD28" s="1"/>
      <c r="AE28" s="1"/>
    </row>
    <row r="29" spans="1:52" ht="12.75" customHeight="1" x14ac:dyDescent="0.4">
      <c r="A29" s="17"/>
      <c r="B29" s="17"/>
      <c r="C29" s="132"/>
      <c r="D29" s="132"/>
      <c r="E29" s="51"/>
      <c r="F29" s="51"/>
      <c r="G29" s="51"/>
      <c r="H29" s="57"/>
      <c r="I29" s="57"/>
      <c r="J29" s="56"/>
      <c r="K29" s="58"/>
      <c r="L29" s="57"/>
      <c r="M29" s="123"/>
      <c r="N29" s="123"/>
      <c r="O29" s="123"/>
      <c r="P29" s="123"/>
      <c r="Q29" s="124">
        <f t="shared" si="0"/>
        <v>0</v>
      </c>
      <c r="R29" s="124"/>
      <c r="S29" s="124"/>
      <c r="T29" s="124"/>
      <c r="U29" s="124"/>
      <c r="V29" s="124"/>
      <c r="W29" s="124"/>
      <c r="X29" s="124"/>
      <c r="Y29" s="17"/>
      <c r="Z29" s="17"/>
      <c r="AA29" s="1"/>
      <c r="AB29" s="1"/>
      <c r="AC29" s="1"/>
      <c r="AD29" s="1"/>
      <c r="AE29" s="1"/>
    </row>
    <row r="30" spans="1:52" ht="12.75" customHeight="1" x14ac:dyDescent="0.4">
      <c r="A30" s="17"/>
      <c r="B30" s="17"/>
      <c r="C30" s="132"/>
      <c r="D30" s="132"/>
      <c r="E30" s="52"/>
      <c r="F30" s="52"/>
      <c r="G30" s="52"/>
      <c r="H30" s="57"/>
      <c r="I30" s="53"/>
      <c r="J30" s="54"/>
      <c r="K30" s="58"/>
      <c r="L30" s="53"/>
      <c r="M30" s="123"/>
      <c r="N30" s="123"/>
      <c r="O30" s="123"/>
      <c r="P30" s="123"/>
      <c r="Q30" s="124">
        <f t="shared" si="0"/>
        <v>0</v>
      </c>
      <c r="R30" s="124"/>
      <c r="S30" s="124"/>
      <c r="T30" s="124"/>
      <c r="U30" s="124"/>
      <c r="V30" s="124"/>
      <c r="W30" s="124"/>
      <c r="X30" s="124"/>
      <c r="Y30" s="17"/>
      <c r="Z30" s="17"/>
      <c r="AA30" s="1"/>
      <c r="AB30" s="1"/>
      <c r="AC30" s="1"/>
      <c r="AD30" s="1"/>
      <c r="AE30" s="1"/>
    </row>
    <row r="31" spans="1:52" ht="12.75" customHeight="1" x14ac:dyDescent="0.4">
      <c r="A31" s="17"/>
      <c r="B31" s="17"/>
      <c r="C31" s="132"/>
      <c r="D31" s="132"/>
      <c r="E31" s="51"/>
      <c r="F31" s="51"/>
      <c r="G31" s="51"/>
      <c r="H31" s="57"/>
      <c r="I31" s="57"/>
      <c r="J31" s="56"/>
      <c r="K31" s="58"/>
      <c r="L31" s="57"/>
      <c r="M31" s="123"/>
      <c r="N31" s="123"/>
      <c r="O31" s="123"/>
      <c r="P31" s="123"/>
      <c r="Q31" s="124">
        <f t="shared" si="0"/>
        <v>0</v>
      </c>
      <c r="R31" s="124"/>
      <c r="S31" s="124"/>
      <c r="T31" s="124"/>
      <c r="U31" s="124"/>
      <c r="V31" s="124"/>
      <c r="W31" s="124"/>
      <c r="X31" s="124"/>
      <c r="Y31" s="17"/>
      <c r="Z31" s="17"/>
      <c r="AA31" s="1"/>
      <c r="AB31" s="1"/>
      <c r="AC31" s="1"/>
      <c r="AD31" s="1"/>
      <c r="AE31" s="1"/>
    </row>
    <row r="32" spans="1:52" ht="12.75" customHeight="1" x14ac:dyDescent="0.4">
      <c r="A32" s="17"/>
      <c r="B32" s="17"/>
      <c r="C32" s="133"/>
      <c r="D32" s="133"/>
      <c r="E32" s="52"/>
      <c r="F32" s="52"/>
      <c r="G32" s="52"/>
      <c r="H32" s="53"/>
      <c r="I32" s="53"/>
      <c r="J32" s="54"/>
      <c r="K32" s="58"/>
      <c r="L32" s="53"/>
      <c r="M32" s="123"/>
      <c r="N32" s="123"/>
      <c r="O32" s="123"/>
      <c r="P32" s="123"/>
      <c r="Q32" s="124">
        <f t="shared" si="0"/>
        <v>0</v>
      </c>
      <c r="R32" s="124"/>
      <c r="S32" s="124"/>
      <c r="T32" s="124"/>
      <c r="U32" s="124"/>
      <c r="V32" s="124"/>
      <c r="W32" s="124"/>
      <c r="X32" s="124"/>
      <c r="Y32" s="17"/>
      <c r="Z32" s="17"/>
      <c r="AA32" s="1"/>
      <c r="AB32" s="1"/>
      <c r="AC32" s="1"/>
      <c r="AD32" s="1"/>
      <c r="AE32" s="1"/>
      <c r="AO32" s="64"/>
    </row>
    <row r="33" spans="1:31" ht="12.75" customHeight="1" x14ac:dyDescent="0.4">
      <c r="A33" s="17"/>
      <c r="B33" s="17"/>
      <c r="C33" s="132"/>
      <c r="D33" s="132"/>
      <c r="E33" s="51"/>
      <c r="F33" s="51"/>
      <c r="G33" s="51"/>
      <c r="H33" s="57"/>
      <c r="I33" s="57"/>
      <c r="J33" s="56"/>
      <c r="K33" s="58"/>
      <c r="L33" s="57"/>
      <c r="M33" s="123"/>
      <c r="N33" s="123"/>
      <c r="O33" s="123"/>
      <c r="P33" s="123"/>
      <c r="Q33" s="124">
        <f t="shared" si="0"/>
        <v>0</v>
      </c>
      <c r="R33" s="124"/>
      <c r="S33" s="124"/>
      <c r="T33" s="124"/>
      <c r="U33" s="124"/>
      <c r="V33" s="124"/>
      <c r="W33" s="124"/>
      <c r="X33" s="124"/>
      <c r="Y33" s="17"/>
      <c r="Z33" s="17"/>
      <c r="AA33" s="1"/>
      <c r="AB33" s="1"/>
      <c r="AC33" s="1"/>
      <c r="AD33" s="1"/>
      <c r="AE33" s="1"/>
    </row>
    <row r="34" spans="1:31" ht="12.75" customHeight="1" x14ac:dyDescent="0.4">
      <c r="A34" s="17"/>
      <c r="B34" s="17"/>
      <c r="C34" s="132"/>
      <c r="D34" s="132"/>
      <c r="E34" s="52"/>
      <c r="F34" s="52"/>
      <c r="G34" s="52"/>
      <c r="H34" s="53"/>
      <c r="I34" s="53"/>
      <c r="J34" s="54"/>
      <c r="K34" s="58"/>
      <c r="L34" s="53"/>
      <c r="M34" s="123"/>
      <c r="N34" s="123"/>
      <c r="O34" s="123"/>
      <c r="P34" s="123"/>
      <c r="Q34" s="124">
        <f t="shared" si="0"/>
        <v>0</v>
      </c>
      <c r="R34" s="124"/>
      <c r="S34" s="124"/>
      <c r="T34" s="124"/>
      <c r="U34" s="124"/>
      <c r="V34" s="124"/>
      <c r="W34" s="124"/>
      <c r="X34" s="124"/>
      <c r="Y34" s="17"/>
      <c r="Z34" s="17"/>
      <c r="AA34" s="1"/>
      <c r="AB34" s="1"/>
      <c r="AC34" s="1"/>
      <c r="AD34" s="1"/>
      <c r="AE34" s="1"/>
    </row>
    <row r="35" spans="1:31" ht="12.75" customHeight="1" x14ac:dyDescent="0.4">
      <c r="A35" s="17"/>
      <c r="B35" s="17"/>
      <c r="C35" s="132"/>
      <c r="D35" s="132"/>
      <c r="E35" s="51"/>
      <c r="F35" s="51"/>
      <c r="G35" s="51"/>
      <c r="H35" s="57"/>
      <c r="I35" s="57"/>
      <c r="J35" s="56"/>
      <c r="K35" s="58"/>
      <c r="L35" s="57"/>
      <c r="M35" s="123"/>
      <c r="N35" s="123"/>
      <c r="O35" s="123"/>
      <c r="P35" s="123"/>
      <c r="Q35" s="124">
        <f t="shared" si="0"/>
        <v>0</v>
      </c>
      <c r="R35" s="124"/>
      <c r="S35" s="124"/>
      <c r="T35" s="124"/>
      <c r="U35" s="124"/>
      <c r="V35" s="124"/>
      <c r="W35" s="124"/>
      <c r="X35" s="124"/>
      <c r="Y35" s="17"/>
      <c r="Z35" s="17"/>
      <c r="AA35" s="65"/>
      <c r="AB35" s="1"/>
      <c r="AC35" s="1"/>
      <c r="AD35" s="1"/>
      <c r="AE35" s="1"/>
    </row>
    <row r="36" spans="1:31" ht="12.75" customHeight="1" x14ac:dyDescent="0.4">
      <c r="A36" s="17"/>
      <c r="B36" s="17"/>
      <c r="C36" s="132"/>
      <c r="D36" s="132"/>
      <c r="E36" s="52"/>
      <c r="F36" s="52"/>
      <c r="G36" s="52"/>
      <c r="H36" s="53"/>
      <c r="I36" s="53"/>
      <c r="J36" s="54"/>
      <c r="K36" s="58"/>
      <c r="L36" s="53"/>
      <c r="M36" s="123"/>
      <c r="N36" s="123"/>
      <c r="O36" s="123"/>
      <c r="P36" s="123"/>
      <c r="Q36" s="124">
        <f t="shared" si="0"/>
        <v>0</v>
      </c>
      <c r="R36" s="124"/>
      <c r="S36" s="124"/>
      <c r="T36" s="124"/>
      <c r="U36" s="124"/>
      <c r="V36" s="124"/>
      <c r="W36" s="124"/>
      <c r="X36" s="124"/>
      <c r="Y36" s="17"/>
      <c r="Z36" s="17"/>
      <c r="AA36" s="1"/>
      <c r="AB36" s="1"/>
      <c r="AC36" s="1"/>
      <c r="AD36" s="1"/>
      <c r="AE36" s="1"/>
    </row>
    <row r="37" spans="1:31" ht="12.75" customHeight="1" x14ac:dyDescent="0.4">
      <c r="A37" s="17"/>
      <c r="B37" s="17"/>
      <c r="C37" s="132"/>
      <c r="D37" s="132"/>
      <c r="E37" s="51"/>
      <c r="F37" s="51"/>
      <c r="G37" s="51"/>
      <c r="H37" s="57"/>
      <c r="I37" s="57"/>
      <c r="J37" s="56"/>
      <c r="K37" s="58"/>
      <c r="L37" s="57"/>
      <c r="M37" s="123"/>
      <c r="N37" s="123"/>
      <c r="O37" s="123"/>
      <c r="P37" s="123"/>
      <c r="Q37" s="124">
        <f t="shared" si="0"/>
        <v>0</v>
      </c>
      <c r="R37" s="124"/>
      <c r="S37" s="124"/>
      <c r="T37" s="124"/>
      <c r="U37" s="124"/>
      <c r="V37" s="124"/>
      <c r="W37" s="124"/>
      <c r="X37" s="124"/>
      <c r="Y37" s="17"/>
      <c r="Z37" s="17"/>
      <c r="AA37" s="1"/>
      <c r="AB37" s="1"/>
      <c r="AC37" s="1"/>
      <c r="AD37" s="1"/>
      <c r="AE37" s="1"/>
    </row>
    <row r="38" spans="1:31" ht="12.75" customHeight="1" x14ac:dyDescent="0.4">
      <c r="A38" s="17"/>
      <c r="B38" s="17"/>
      <c r="C38" s="132"/>
      <c r="D38" s="132"/>
      <c r="E38" s="52"/>
      <c r="F38" s="52"/>
      <c r="G38" s="52"/>
      <c r="H38" s="53"/>
      <c r="I38" s="53"/>
      <c r="J38" s="54"/>
      <c r="K38" s="58"/>
      <c r="L38" s="53"/>
      <c r="M38" s="123"/>
      <c r="N38" s="123"/>
      <c r="O38" s="123"/>
      <c r="P38" s="123"/>
      <c r="Q38" s="124">
        <f t="shared" si="0"/>
        <v>0</v>
      </c>
      <c r="R38" s="124"/>
      <c r="S38" s="124"/>
      <c r="T38" s="124"/>
      <c r="U38" s="124"/>
      <c r="V38" s="124"/>
      <c r="W38" s="124"/>
      <c r="X38" s="124"/>
      <c r="Y38" s="17"/>
      <c r="Z38" s="17"/>
      <c r="AA38" s="1"/>
      <c r="AB38" s="1"/>
      <c r="AC38" s="1"/>
      <c r="AD38" s="1"/>
      <c r="AE38" s="1"/>
    </row>
    <row r="39" spans="1:31" ht="12.75" customHeight="1" x14ac:dyDescent="0.4">
      <c r="A39" s="17"/>
      <c r="B39" s="17"/>
      <c r="C39" s="132"/>
      <c r="D39" s="132"/>
      <c r="E39" s="51"/>
      <c r="F39" s="51"/>
      <c r="G39" s="51"/>
      <c r="H39" s="57"/>
      <c r="I39" s="57"/>
      <c r="J39" s="56"/>
      <c r="K39" s="58"/>
      <c r="L39" s="57"/>
      <c r="M39" s="123"/>
      <c r="N39" s="123"/>
      <c r="O39" s="123"/>
      <c r="P39" s="123"/>
      <c r="Q39" s="124">
        <f t="shared" si="0"/>
        <v>0</v>
      </c>
      <c r="R39" s="124"/>
      <c r="S39" s="124"/>
      <c r="T39" s="124"/>
      <c r="U39" s="124"/>
      <c r="V39" s="124"/>
      <c r="W39" s="124"/>
      <c r="X39" s="124"/>
      <c r="Y39" s="17"/>
      <c r="Z39" s="17"/>
      <c r="AA39" s="1"/>
      <c r="AB39" s="1"/>
      <c r="AC39" s="1"/>
      <c r="AD39" s="1"/>
      <c r="AE39" s="1"/>
    </row>
    <row r="40" spans="1:31" ht="12.75" customHeight="1" x14ac:dyDescent="0.4">
      <c r="A40" s="17"/>
      <c r="B40" s="17"/>
      <c r="C40" s="132"/>
      <c r="D40" s="132"/>
      <c r="E40" s="52"/>
      <c r="F40" s="52"/>
      <c r="G40" s="52"/>
      <c r="H40" s="53"/>
      <c r="I40" s="53"/>
      <c r="J40" s="54"/>
      <c r="K40" s="58"/>
      <c r="L40" s="53"/>
      <c r="M40" s="123"/>
      <c r="N40" s="123"/>
      <c r="O40" s="123"/>
      <c r="P40" s="123"/>
      <c r="Q40" s="124">
        <f t="shared" si="0"/>
        <v>0</v>
      </c>
      <c r="R40" s="124"/>
      <c r="S40" s="124"/>
      <c r="T40" s="124"/>
      <c r="U40" s="124"/>
      <c r="V40" s="124"/>
      <c r="W40" s="124"/>
      <c r="X40" s="124"/>
      <c r="Y40" s="17"/>
      <c r="Z40" s="17"/>
      <c r="AA40" s="1"/>
      <c r="AB40" s="1"/>
      <c r="AC40" s="1"/>
      <c r="AD40" s="1"/>
      <c r="AE40" s="1"/>
    </row>
    <row r="41" spans="1:31" ht="12.75" customHeight="1" x14ac:dyDescent="0.4">
      <c r="A41" s="17"/>
      <c r="B41" s="17"/>
      <c r="C41" s="132"/>
      <c r="D41" s="132"/>
      <c r="E41" s="51"/>
      <c r="F41" s="51"/>
      <c r="G41" s="51"/>
      <c r="H41" s="57"/>
      <c r="I41" s="57"/>
      <c r="J41" s="56"/>
      <c r="K41" s="58"/>
      <c r="L41" s="57"/>
      <c r="M41" s="123"/>
      <c r="N41" s="123"/>
      <c r="O41" s="123"/>
      <c r="P41" s="123"/>
      <c r="Q41" s="124">
        <f t="shared" si="0"/>
        <v>0</v>
      </c>
      <c r="R41" s="124"/>
      <c r="S41" s="124"/>
      <c r="T41" s="124"/>
      <c r="U41" s="124"/>
      <c r="V41" s="124"/>
      <c r="W41" s="124"/>
      <c r="X41" s="124"/>
      <c r="Y41" s="17"/>
      <c r="Z41" s="17"/>
      <c r="AA41" s="1"/>
      <c r="AB41" s="1"/>
      <c r="AC41" s="1"/>
      <c r="AD41" s="1"/>
      <c r="AE41" s="1"/>
    </row>
    <row r="42" spans="1:31" ht="12.75" customHeight="1" x14ac:dyDescent="0.4">
      <c r="A42" s="17"/>
      <c r="B42" s="17"/>
      <c r="C42" s="133"/>
      <c r="D42" s="133"/>
      <c r="E42" s="52"/>
      <c r="F42" s="52"/>
      <c r="G42" s="52"/>
      <c r="H42" s="53"/>
      <c r="I42" s="53"/>
      <c r="J42" s="54"/>
      <c r="K42" s="58"/>
      <c r="L42" s="53"/>
      <c r="M42" s="123"/>
      <c r="N42" s="123"/>
      <c r="O42" s="123"/>
      <c r="P42" s="123"/>
      <c r="Q42" s="124">
        <f t="shared" si="0"/>
        <v>0</v>
      </c>
      <c r="R42" s="124"/>
      <c r="S42" s="124"/>
      <c r="T42" s="124"/>
      <c r="U42" s="124"/>
      <c r="V42" s="124"/>
      <c r="W42" s="124"/>
      <c r="X42" s="124"/>
      <c r="Y42" s="17"/>
      <c r="Z42" s="17"/>
      <c r="AA42" s="1"/>
      <c r="AB42" s="1"/>
      <c r="AC42" s="1"/>
      <c r="AD42" s="1"/>
      <c r="AE42" s="1"/>
    </row>
    <row r="43" spans="1:31" ht="12.75" customHeight="1" x14ac:dyDescent="0.4">
      <c r="A43" s="17"/>
      <c r="B43" s="17"/>
      <c r="C43" s="132"/>
      <c r="D43" s="132"/>
      <c r="E43" s="51"/>
      <c r="F43" s="51"/>
      <c r="G43" s="51"/>
      <c r="H43" s="57"/>
      <c r="I43" s="57"/>
      <c r="J43" s="56"/>
      <c r="K43" s="58"/>
      <c r="L43" s="57"/>
      <c r="M43" s="123"/>
      <c r="N43" s="123"/>
      <c r="O43" s="123"/>
      <c r="P43" s="123"/>
      <c r="Q43" s="124">
        <f t="shared" si="0"/>
        <v>0</v>
      </c>
      <c r="R43" s="124"/>
      <c r="S43" s="124"/>
      <c r="T43" s="124"/>
      <c r="U43" s="124"/>
      <c r="V43" s="124"/>
      <c r="W43" s="124"/>
      <c r="X43" s="124"/>
      <c r="Y43" s="17"/>
      <c r="Z43" s="17"/>
      <c r="AA43" s="1"/>
      <c r="AB43" s="1"/>
      <c r="AC43" s="1"/>
      <c r="AD43" s="1"/>
      <c r="AE43" s="1"/>
    </row>
    <row r="44" spans="1:31" ht="12.75" customHeight="1" x14ac:dyDescent="0.4">
      <c r="A44" s="17"/>
      <c r="B44" s="17"/>
      <c r="C44" s="132"/>
      <c r="D44" s="132"/>
      <c r="E44" s="52"/>
      <c r="F44" s="51"/>
      <c r="G44" s="51"/>
      <c r="H44" s="57"/>
      <c r="I44" s="53"/>
      <c r="J44" s="54"/>
      <c r="K44" s="58"/>
      <c r="L44" s="53"/>
      <c r="M44" s="123"/>
      <c r="N44" s="123"/>
      <c r="O44" s="123"/>
      <c r="P44" s="123"/>
      <c r="Q44" s="124">
        <f t="shared" si="0"/>
        <v>0</v>
      </c>
      <c r="R44" s="124"/>
      <c r="S44" s="124"/>
      <c r="T44" s="124"/>
      <c r="U44" s="124"/>
      <c r="V44" s="124"/>
      <c r="W44" s="124"/>
      <c r="X44" s="124"/>
      <c r="Y44" s="17"/>
      <c r="Z44" s="17"/>
      <c r="AA44" s="1"/>
      <c r="AB44" s="1"/>
      <c r="AC44" s="1"/>
      <c r="AD44" s="1"/>
      <c r="AE44" s="1"/>
    </row>
    <row r="45" spans="1:31" ht="12.75" customHeight="1" x14ac:dyDescent="0.4">
      <c r="A45" s="17"/>
      <c r="B45" s="17"/>
      <c r="C45" s="132"/>
      <c r="D45" s="132"/>
      <c r="E45" s="51"/>
      <c r="F45" s="51"/>
      <c r="G45" s="51"/>
      <c r="H45" s="57"/>
      <c r="I45" s="57"/>
      <c r="J45" s="56"/>
      <c r="K45" s="58"/>
      <c r="L45" s="57"/>
      <c r="M45" s="123"/>
      <c r="N45" s="123"/>
      <c r="O45" s="123"/>
      <c r="P45" s="123"/>
      <c r="Q45" s="124">
        <f t="shared" si="0"/>
        <v>0</v>
      </c>
      <c r="R45" s="124"/>
      <c r="S45" s="124"/>
      <c r="T45" s="124"/>
      <c r="U45" s="124"/>
      <c r="V45" s="124"/>
      <c r="W45" s="124"/>
      <c r="X45" s="124"/>
      <c r="Y45" s="17"/>
      <c r="Z45" s="17"/>
      <c r="AA45" s="1"/>
      <c r="AB45" s="1"/>
      <c r="AC45" s="1"/>
      <c r="AD45" s="1"/>
      <c r="AE45" s="1"/>
    </row>
    <row r="46" spans="1:31" ht="12.75" customHeight="1" x14ac:dyDescent="0.4">
      <c r="A46" s="17"/>
      <c r="B46" s="17"/>
      <c r="C46" s="132"/>
      <c r="D46" s="132"/>
      <c r="E46" s="52"/>
      <c r="F46" s="52"/>
      <c r="G46" s="52"/>
      <c r="H46" s="53"/>
      <c r="I46" s="53"/>
      <c r="J46" s="54"/>
      <c r="K46" s="58"/>
      <c r="L46" s="53"/>
      <c r="M46" s="123"/>
      <c r="N46" s="123"/>
      <c r="O46" s="123"/>
      <c r="P46" s="123"/>
      <c r="Q46" s="124">
        <f t="shared" si="0"/>
        <v>0</v>
      </c>
      <c r="R46" s="124"/>
      <c r="S46" s="124"/>
      <c r="T46" s="124"/>
      <c r="U46" s="124"/>
      <c r="V46" s="124"/>
      <c r="W46" s="124"/>
      <c r="X46" s="124"/>
      <c r="Y46" s="17"/>
      <c r="Z46" s="17"/>
      <c r="AA46" s="1"/>
      <c r="AB46" s="1"/>
      <c r="AC46" s="1"/>
      <c r="AD46" s="1"/>
      <c r="AE46" s="1"/>
    </row>
    <row r="47" spans="1:31" ht="12.75" customHeight="1" x14ac:dyDescent="0.4">
      <c r="A47" s="17"/>
      <c r="B47" s="17"/>
      <c r="C47" s="132"/>
      <c r="D47" s="132"/>
      <c r="E47" s="51"/>
      <c r="F47" s="51"/>
      <c r="G47" s="51"/>
      <c r="H47" s="57"/>
      <c r="I47" s="57"/>
      <c r="J47" s="56"/>
      <c r="K47" s="58"/>
      <c r="L47" s="57"/>
      <c r="M47" s="123"/>
      <c r="N47" s="123"/>
      <c r="O47" s="123"/>
      <c r="P47" s="123"/>
      <c r="Q47" s="124">
        <f t="shared" si="0"/>
        <v>0</v>
      </c>
      <c r="R47" s="124"/>
      <c r="S47" s="124"/>
      <c r="T47" s="124"/>
      <c r="U47" s="124"/>
      <c r="V47" s="124"/>
      <c r="W47" s="124"/>
      <c r="X47" s="124"/>
      <c r="Y47" s="17"/>
      <c r="Z47" s="17"/>
      <c r="AA47" s="1"/>
      <c r="AB47" s="1"/>
      <c r="AC47" s="1"/>
      <c r="AD47" s="1"/>
      <c r="AE47" s="1"/>
    </row>
    <row r="48" spans="1:31" ht="12.75" customHeight="1" x14ac:dyDescent="0.4">
      <c r="A48" s="17"/>
      <c r="B48" s="17"/>
      <c r="C48" s="132"/>
      <c r="D48" s="132"/>
      <c r="E48" s="52"/>
      <c r="F48" s="51"/>
      <c r="G48" s="51"/>
      <c r="H48" s="57"/>
      <c r="I48" s="53"/>
      <c r="J48" s="54"/>
      <c r="K48" s="58"/>
      <c r="L48" s="53"/>
      <c r="M48" s="123"/>
      <c r="N48" s="123"/>
      <c r="O48" s="123"/>
      <c r="P48" s="123"/>
      <c r="Q48" s="124">
        <f t="shared" si="0"/>
        <v>0</v>
      </c>
      <c r="R48" s="124"/>
      <c r="S48" s="124"/>
      <c r="T48" s="124"/>
      <c r="U48" s="124"/>
      <c r="V48" s="124"/>
      <c r="W48" s="124"/>
      <c r="X48" s="124"/>
      <c r="Y48" s="17"/>
      <c r="Z48" s="17"/>
      <c r="AA48" s="1"/>
      <c r="AB48" s="1"/>
      <c r="AC48" s="1"/>
      <c r="AD48" s="1"/>
      <c r="AE48" s="1"/>
    </row>
    <row r="49" spans="1:31" ht="12.75" customHeight="1" x14ac:dyDescent="0.4">
      <c r="A49" s="17"/>
      <c r="B49" s="17"/>
      <c r="C49" s="132"/>
      <c r="D49" s="132"/>
      <c r="E49" s="51"/>
      <c r="F49" s="51"/>
      <c r="G49" s="51"/>
      <c r="H49" s="57"/>
      <c r="I49" s="57"/>
      <c r="J49" s="56"/>
      <c r="K49" s="58"/>
      <c r="L49" s="57"/>
      <c r="M49" s="123"/>
      <c r="N49" s="123"/>
      <c r="O49" s="123"/>
      <c r="P49" s="123"/>
      <c r="Q49" s="124">
        <f t="shared" si="0"/>
        <v>0</v>
      </c>
      <c r="R49" s="124"/>
      <c r="S49" s="124"/>
      <c r="T49" s="124"/>
      <c r="U49" s="124"/>
      <c r="V49" s="124"/>
      <c r="W49" s="124"/>
      <c r="X49" s="124"/>
      <c r="Y49" s="17"/>
      <c r="Z49" s="17"/>
      <c r="AA49" s="1"/>
      <c r="AB49" s="1"/>
      <c r="AC49" s="1"/>
      <c r="AD49" s="1"/>
      <c r="AE49" s="1"/>
    </row>
    <row r="50" spans="1:31" ht="12.75" customHeight="1" x14ac:dyDescent="0.4">
      <c r="A50" s="17"/>
      <c r="B50" s="17"/>
      <c r="C50" s="132"/>
      <c r="D50" s="132"/>
      <c r="E50" s="52"/>
      <c r="F50" s="51"/>
      <c r="G50" s="51"/>
      <c r="H50" s="57"/>
      <c r="I50" s="53"/>
      <c r="J50" s="54"/>
      <c r="K50" s="58"/>
      <c r="L50" s="53"/>
      <c r="M50" s="123"/>
      <c r="N50" s="123"/>
      <c r="O50" s="123"/>
      <c r="P50" s="123"/>
      <c r="Q50" s="124">
        <f t="shared" si="0"/>
        <v>0</v>
      </c>
      <c r="R50" s="124"/>
      <c r="S50" s="124"/>
      <c r="T50" s="124"/>
      <c r="U50" s="124"/>
      <c r="V50" s="124"/>
      <c r="W50" s="124"/>
      <c r="X50" s="124"/>
      <c r="Y50" s="17"/>
      <c r="Z50" s="17"/>
      <c r="AA50" s="1"/>
      <c r="AB50" s="1"/>
      <c r="AC50" s="1"/>
      <c r="AD50" s="1"/>
      <c r="AE50" s="1"/>
    </row>
    <row r="51" spans="1:31" ht="12.75" customHeight="1" x14ac:dyDescent="0.4">
      <c r="A51" s="17"/>
      <c r="B51" s="17"/>
      <c r="C51" s="132"/>
      <c r="D51" s="132"/>
      <c r="E51" s="51"/>
      <c r="F51" s="51"/>
      <c r="G51" s="51"/>
      <c r="H51" s="57"/>
      <c r="I51" s="57"/>
      <c r="J51" s="56"/>
      <c r="K51" s="58"/>
      <c r="L51" s="57"/>
      <c r="M51" s="123"/>
      <c r="N51" s="123"/>
      <c r="O51" s="123"/>
      <c r="P51" s="123"/>
      <c r="Q51" s="124">
        <f t="shared" si="0"/>
        <v>0</v>
      </c>
      <c r="R51" s="124"/>
      <c r="S51" s="124"/>
      <c r="T51" s="124"/>
      <c r="U51" s="124"/>
      <c r="V51" s="124"/>
      <c r="W51" s="124"/>
      <c r="X51" s="124"/>
      <c r="Y51" s="17"/>
      <c r="Z51" s="17"/>
      <c r="AA51" s="1"/>
      <c r="AB51" s="1"/>
      <c r="AC51" s="1"/>
      <c r="AD51" s="1"/>
      <c r="AE51" s="1"/>
    </row>
    <row r="52" spans="1:31" ht="12.75" customHeight="1" x14ac:dyDescent="0.4">
      <c r="A52" s="17"/>
      <c r="B52" s="17"/>
      <c r="C52" s="132"/>
      <c r="D52" s="132"/>
      <c r="E52" s="52"/>
      <c r="F52" s="51"/>
      <c r="G52" s="51"/>
      <c r="H52" s="57"/>
      <c r="I52" s="53"/>
      <c r="J52" s="54"/>
      <c r="K52" s="58"/>
      <c r="L52" s="53"/>
      <c r="M52" s="123"/>
      <c r="N52" s="123"/>
      <c r="O52" s="123"/>
      <c r="P52" s="123"/>
      <c r="Q52" s="124">
        <f t="shared" si="0"/>
        <v>0</v>
      </c>
      <c r="R52" s="124"/>
      <c r="S52" s="124"/>
      <c r="T52" s="124"/>
      <c r="U52" s="124"/>
      <c r="V52" s="124"/>
      <c r="W52" s="124"/>
      <c r="X52" s="124"/>
      <c r="Y52" s="17"/>
      <c r="Z52" s="17"/>
      <c r="AA52" s="1"/>
      <c r="AB52" s="1"/>
      <c r="AC52" s="1"/>
      <c r="AD52" s="1"/>
      <c r="AE52" s="1"/>
    </row>
    <row r="53" spans="1:31" ht="12.75" customHeight="1" x14ac:dyDescent="0.4">
      <c r="A53" s="17"/>
      <c r="B53" s="17"/>
      <c r="C53" s="132"/>
      <c r="D53" s="132"/>
      <c r="E53" s="51"/>
      <c r="F53" s="51"/>
      <c r="G53" s="51"/>
      <c r="H53" s="57"/>
      <c r="I53" s="57"/>
      <c r="J53" s="56"/>
      <c r="K53" s="58"/>
      <c r="L53" s="57"/>
      <c r="M53" s="123"/>
      <c r="N53" s="123"/>
      <c r="O53" s="123"/>
      <c r="P53" s="123"/>
      <c r="Q53" s="124">
        <f t="shared" si="0"/>
        <v>0</v>
      </c>
      <c r="R53" s="124"/>
      <c r="S53" s="124"/>
      <c r="T53" s="124"/>
      <c r="U53" s="124"/>
      <c r="V53" s="124"/>
      <c r="W53" s="124"/>
      <c r="X53" s="124"/>
      <c r="Y53" s="17"/>
      <c r="Z53" s="17"/>
      <c r="AA53" s="1"/>
      <c r="AB53" s="1"/>
      <c r="AC53" s="1"/>
      <c r="AD53" s="1"/>
      <c r="AE53" s="1"/>
    </row>
    <row r="54" spans="1:31" ht="12.75" customHeight="1" x14ac:dyDescent="0.4">
      <c r="A54" s="17"/>
      <c r="B54" s="17"/>
      <c r="C54" s="132"/>
      <c r="D54" s="132"/>
      <c r="E54" s="52"/>
      <c r="F54" s="51"/>
      <c r="G54" s="51"/>
      <c r="H54" s="57"/>
      <c r="I54" s="53"/>
      <c r="J54" s="54"/>
      <c r="K54" s="58"/>
      <c r="L54" s="53"/>
      <c r="M54" s="123"/>
      <c r="N54" s="123"/>
      <c r="O54" s="123"/>
      <c r="P54" s="123"/>
      <c r="Q54" s="124">
        <f t="shared" si="0"/>
        <v>0</v>
      </c>
      <c r="R54" s="124"/>
      <c r="S54" s="124"/>
      <c r="T54" s="124"/>
      <c r="U54" s="124"/>
      <c r="V54" s="124"/>
      <c r="W54" s="124"/>
      <c r="X54" s="124"/>
      <c r="Y54" s="17"/>
      <c r="Z54" s="17"/>
      <c r="AA54" s="1"/>
      <c r="AB54" s="1"/>
      <c r="AC54" s="1"/>
      <c r="AD54" s="1"/>
      <c r="AE54" s="1"/>
    </row>
    <row r="55" spans="1:31" ht="12.75" customHeight="1" x14ac:dyDescent="0.4">
      <c r="A55" s="17"/>
      <c r="B55" s="17"/>
      <c r="C55" s="132"/>
      <c r="D55" s="132"/>
      <c r="E55" s="51"/>
      <c r="F55" s="51"/>
      <c r="G55" s="51"/>
      <c r="H55" s="57"/>
      <c r="I55" s="57"/>
      <c r="J55" s="56"/>
      <c r="K55" s="58"/>
      <c r="L55" s="57"/>
      <c r="M55" s="123"/>
      <c r="N55" s="123"/>
      <c r="O55" s="123"/>
      <c r="P55" s="123"/>
      <c r="Q55" s="124">
        <f t="shared" si="0"/>
        <v>0</v>
      </c>
      <c r="R55" s="124"/>
      <c r="S55" s="124"/>
      <c r="T55" s="124"/>
      <c r="U55" s="124"/>
      <c r="V55" s="124"/>
      <c r="W55" s="124"/>
      <c r="X55" s="124"/>
      <c r="Y55" s="17"/>
      <c r="Z55" s="17"/>
      <c r="AA55" s="1"/>
      <c r="AB55" s="1"/>
      <c r="AC55" s="1"/>
      <c r="AD55" s="1"/>
      <c r="AE55" s="1"/>
    </row>
    <row r="56" spans="1:31" ht="12.75" customHeight="1" x14ac:dyDescent="0.4">
      <c r="A56" s="17"/>
      <c r="B56" s="17"/>
      <c r="C56" s="147" t="s">
        <v>52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51" t="s">
        <v>39</v>
      </c>
      <c r="N56" s="152"/>
      <c r="O56" s="152"/>
      <c r="P56" s="153"/>
      <c r="Q56" s="154">
        <f>zei2/100</f>
        <v>0.1</v>
      </c>
      <c r="R56" s="154"/>
      <c r="S56" s="154"/>
      <c r="T56" s="155"/>
      <c r="U56" s="156">
        <f>keigenzei1/100</f>
        <v>0.08</v>
      </c>
      <c r="V56" s="156"/>
      <c r="W56" s="156"/>
      <c r="X56" s="157"/>
      <c r="Y56" s="17"/>
      <c r="Z56" s="17"/>
      <c r="AA56" s="1"/>
      <c r="AB56" s="1"/>
      <c r="AC56" s="1"/>
      <c r="AD56" s="1"/>
      <c r="AE56" s="1"/>
    </row>
    <row r="57" spans="1:31" ht="12.75" customHeight="1" x14ac:dyDescent="0.4">
      <c r="A57" s="17"/>
      <c r="B57" s="17"/>
      <c r="C57" s="147"/>
      <c r="D57" s="148"/>
      <c r="E57" s="148"/>
      <c r="F57" s="148"/>
      <c r="G57" s="148"/>
      <c r="H57" s="148"/>
      <c r="I57" s="148"/>
      <c r="J57" s="148"/>
      <c r="K57" s="148"/>
      <c r="L57" s="148"/>
      <c r="M57" s="134" t="s">
        <v>53</v>
      </c>
      <c r="N57" s="135"/>
      <c r="O57" s="135"/>
      <c r="P57" s="136"/>
      <c r="Q57" s="137">
        <f>IF(ISBLANK(AG38K22),"",IF(roundup,ROUNDUP(SUMIF(C31:D55,"",Q22:X55),0),IF(rounding,ROUND(SUMIF(C22:D55,"",Q22:X55),0),IF(rounddown,ROUNDDOWN(SUMIF(C22:D55,"",Q22:X55),0),""))))</f>
        <v>0</v>
      </c>
      <c r="R57" s="138"/>
      <c r="S57" s="138"/>
      <c r="T57" s="139"/>
      <c r="U57" s="137" t="str">
        <f>IF(ISBLANK(K22),"",IF(roundup,ROUNDUP(SUMIF(C22:D55,"※",Q22:X55),0),IF(rounding,ROUND(SUMIF(C22:D55,"※",Q22:X55),0),IF(rounddown,ROUNDDOWN(SUMIF(C22:D55,"※",Q22:X55),0),""))))</f>
        <v/>
      </c>
      <c r="V57" s="138"/>
      <c r="W57" s="138"/>
      <c r="X57" s="139"/>
      <c r="Y57" s="17"/>
      <c r="Z57" s="17"/>
      <c r="AA57" s="1"/>
      <c r="AB57" s="1"/>
      <c r="AC57" s="1"/>
      <c r="AD57" s="1"/>
      <c r="AE57" s="1"/>
    </row>
    <row r="58" spans="1:31" ht="12.75" customHeight="1" x14ac:dyDescent="0.4">
      <c r="A58" s="17"/>
      <c r="B58" s="17"/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34" t="s">
        <v>54</v>
      </c>
      <c r="N58" s="135"/>
      <c r="O58" s="135"/>
      <c r="P58" s="136"/>
      <c r="Q58" s="137" t="str">
        <f>IF(ISBLANK(K22),"",IF(excluded,IF(roundup,ROUNDUP(Q57*zei2/100,0),IF(rounddown,ROUNDDOWN(Q57*zei2/100,0),ROUND(Q57*zei2/100,0))),IF(included,IF(roundup,ROUNDUP(Q57/(100+zei2)*zei2,0),IF(rounddown,ROUNDDOWN(Q57/(100+zei2)*zei2,0),ROUND(Q57/(100+zei2)*zei2,0))),"")))</f>
        <v/>
      </c>
      <c r="R58" s="138"/>
      <c r="S58" s="138"/>
      <c r="T58" s="138"/>
      <c r="U58" s="137" t="str">
        <f>IF(ISBLANK(K22),"",IF(excluded,IF(roundup,ROUNDUP(U57*keigenzei1/100,0),IF(rounddown,ROUNDDOWN(U57*keigenzei1/100,0),ROUND(U57*keigenzei1/100,0))),IF(included,IF(roundup,ROUNDUP(U57/(100+keigenzei1)*keigenzei1,0),IF(rounddown,ROUNDDOWN(U57/(100+keigenzei1)*keigenzei1,0),ROUND(U57/(100+keigenzei1)*keigenzei1,0))),"")))</f>
        <v/>
      </c>
      <c r="V58" s="138"/>
      <c r="W58" s="138"/>
      <c r="X58" s="139"/>
      <c r="Y58" s="17"/>
      <c r="Z58" s="17"/>
      <c r="AA58" s="1"/>
      <c r="AB58" s="1"/>
      <c r="AC58" s="1"/>
      <c r="AD58" s="1"/>
      <c r="AE58" s="1"/>
    </row>
    <row r="59" spans="1:31" ht="12.75" customHeight="1" x14ac:dyDescent="0.4">
      <c r="A59" s="17"/>
      <c r="B59" s="17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40" t="s">
        <v>55</v>
      </c>
      <c r="N59" s="141"/>
      <c r="O59" s="141"/>
      <c r="P59" s="142"/>
      <c r="Q59" s="143" t="str">
        <f>IF(ISBLANK(K22),"",IF(excluded,SUM(Q57:X58),Q57+U57))</f>
        <v/>
      </c>
      <c r="R59" s="144"/>
      <c r="S59" s="144"/>
      <c r="T59" s="144"/>
      <c r="U59" s="144"/>
      <c r="V59" s="144"/>
      <c r="W59" s="144"/>
      <c r="X59" s="145"/>
      <c r="Y59" s="17"/>
      <c r="Z59" s="17"/>
      <c r="AA59" s="1"/>
      <c r="AB59" s="1"/>
      <c r="AC59" s="1"/>
      <c r="AD59" s="1"/>
      <c r="AE59" s="1"/>
    </row>
    <row r="60" spans="1:31" ht="12.75" customHeight="1" x14ac:dyDescent="0.4">
      <c r="A60" s="17"/>
      <c r="B60" s="17"/>
      <c r="C60" s="146" t="s">
        <v>56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"/>
      <c r="AB60" s="1"/>
      <c r="AC60" s="1"/>
      <c r="AD60" s="1"/>
      <c r="AE60" s="1"/>
    </row>
    <row r="61" spans="1:31" ht="13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" customHeight="1" x14ac:dyDescent="0.4"/>
  </sheetData>
  <sheetProtection formatCells="0"/>
  <protectedRanges>
    <protectedRange sqref="AH5 M22:P55" name="範囲2"/>
    <protectedRange sqref="N10:X13 K14 P56 AH3:AH4 AH6 AH8:AH10 AH12 AH14 AH17 AH18:AU18 N14:T14 C58:C59 K9:L13 M56:N56 C9:G13 D57:G59 B14:G14 H9:J14 N17:X20 H56:L59 C56:G56 C22:P55" name="編集可能範囲"/>
  </protectedRanges>
  <mergeCells count="139">
    <mergeCell ref="M58:P58"/>
    <mergeCell ref="Q58:T58"/>
    <mergeCell ref="U58:X58"/>
    <mergeCell ref="M59:P59"/>
    <mergeCell ref="Q59:X59"/>
    <mergeCell ref="C60:L60"/>
    <mergeCell ref="C55:D55"/>
    <mergeCell ref="M55:P55"/>
    <mergeCell ref="Q55:X55"/>
    <mergeCell ref="C56:L59"/>
    <mergeCell ref="M56:P56"/>
    <mergeCell ref="Q56:T56"/>
    <mergeCell ref="U56:X56"/>
    <mergeCell ref="M57:P57"/>
    <mergeCell ref="Q57:T57"/>
    <mergeCell ref="U57:X57"/>
    <mergeCell ref="C53:D53"/>
    <mergeCell ref="M53:P53"/>
    <mergeCell ref="Q53:X53"/>
    <mergeCell ref="C54:D54"/>
    <mergeCell ref="M54:P54"/>
    <mergeCell ref="Q54:X54"/>
    <mergeCell ref="C51:D51"/>
    <mergeCell ref="M51:P51"/>
    <mergeCell ref="Q51:X51"/>
    <mergeCell ref="C52:D52"/>
    <mergeCell ref="M52:P52"/>
    <mergeCell ref="Q52:X52"/>
    <mergeCell ref="C49:D49"/>
    <mergeCell ref="M49:P49"/>
    <mergeCell ref="Q49:X49"/>
    <mergeCell ref="C50:D50"/>
    <mergeCell ref="M50:P50"/>
    <mergeCell ref="Q50:X50"/>
    <mergeCell ref="C47:D47"/>
    <mergeCell ref="M47:P47"/>
    <mergeCell ref="Q47:X47"/>
    <mergeCell ref="C48:D48"/>
    <mergeCell ref="M48:P48"/>
    <mergeCell ref="Q48:X48"/>
    <mergeCell ref="C45:D45"/>
    <mergeCell ref="M45:P45"/>
    <mergeCell ref="Q45:X45"/>
    <mergeCell ref="C46:D46"/>
    <mergeCell ref="M46:P46"/>
    <mergeCell ref="Q46:X46"/>
    <mergeCell ref="C43:D43"/>
    <mergeCell ref="M43:P43"/>
    <mergeCell ref="Q43:X43"/>
    <mergeCell ref="C44:D44"/>
    <mergeCell ref="M44:P44"/>
    <mergeCell ref="Q44:X44"/>
    <mergeCell ref="C41:D41"/>
    <mergeCell ref="M41:P41"/>
    <mergeCell ref="Q41:X41"/>
    <mergeCell ref="C42:D42"/>
    <mergeCell ref="M42:P42"/>
    <mergeCell ref="Q42:X42"/>
    <mergeCell ref="C39:D39"/>
    <mergeCell ref="M39:P39"/>
    <mergeCell ref="Q39:X39"/>
    <mergeCell ref="C40:D40"/>
    <mergeCell ref="M40:P40"/>
    <mergeCell ref="Q40:X40"/>
    <mergeCell ref="C37:D37"/>
    <mergeCell ref="M37:P37"/>
    <mergeCell ref="Q37:X37"/>
    <mergeCell ref="C38:D38"/>
    <mergeCell ref="M38:P38"/>
    <mergeCell ref="Q38:X38"/>
    <mergeCell ref="C35:D35"/>
    <mergeCell ref="M35:P35"/>
    <mergeCell ref="Q35:X35"/>
    <mergeCell ref="C36:D36"/>
    <mergeCell ref="M36:P36"/>
    <mergeCell ref="Q36:X36"/>
    <mergeCell ref="C33:D33"/>
    <mergeCell ref="M33:P33"/>
    <mergeCell ref="Q33:X33"/>
    <mergeCell ref="C34:D34"/>
    <mergeCell ref="M34:P34"/>
    <mergeCell ref="Q34:X34"/>
    <mergeCell ref="C31:D31"/>
    <mergeCell ref="M31:P31"/>
    <mergeCell ref="Q31:X31"/>
    <mergeCell ref="C32:D32"/>
    <mergeCell ref="M32:P32"/>
    <mergeCell ref="Q32:X32"/>
    <mergeCell ref="C29:D29"/>
    <mergeCell ref="M29:P29"/>
    <mergeCell ref="Q29:X29"/>
    <mergeCell ref="C30:D30"/>
    <mergeCell ref="M30:P30"/>
    <mergeCell ref="Q30:X30"/>
    <mergeCell ref="C27:D27"/>
    <mergeCell ref="M27:P27"/>
    <mergeCell ref="Q27:X27"/>
    <mergeCell ref="C28:D28"/>
    <mergeCell ref="M28:P28"/>
    <mergeCell ref="Q28:X28"/>
    <mergeCell ref="C25:D25"/>
    <mergeCell ref="M25:P25"/>
    <mergeCell ref="Q25:X25"/>
    <mergeCell ref="C26:D26"/>
    <mergeCell ref="M26:P26"/>
    <mergeCell ref="Q26:X26"/>
    <mergeCell ref="C23:D23"/>
    <mergeCell ref="M23:P23"/>
    <mergeCell ref="Q23:X23"/>
    <mergeCell ref="C24:D24"/>
    <mergeCell ref="M24:P24"/>
    <mergeCell ref="Q24:X24"/>
    <mergeCell ref="AH18:AU18"/>
    <mergeCell ref="N19:Y19"/>
    <mergeCell ref="C21:D21"/>
    <mergeCell ref="M21:P21"/>
    <mergeCell ref="Q21:X21"/>
    <mergeCell ref="C22:D22"/>
    <mergeCell ref="M22:P22"/>
    <mergeCell ref="Q22:X22"/>
    <mergeCell ref="B14:K14"/>
    <mergeCell ref="N14:Y14"/>
    <mergeCell ref="C17:G18"/>
    <mergeCell ref="H17:K18"/>
    <mergeCell ref="N17:Y17"/>
    <mergeCell ref="N18:Y18"/>
    <mergeCell ref="C11:F11"/>
    <mergeCell ref="N11:Y11"/>
    <mergeCell ref="C12:I12"/>
    <mergeCell ref="N12:Y12"/>
    <mergeCell ref="D13:I13"/>
    <mergeCell ref="N13:Y13"/>
    <mergeCell ref="A3:Z4"/>
    <mergeCell ref="O6:Z6"/>
    <mergeCell ref="O7:Y7"/>
    <mergeCell ref="M8:M9"/>
    <mergeCell ref="N8:Y9"/>
    <mergeCell ref="C9:J10"/>
    <mergeCell ref="N10:Y10"/>
  </mergeCells>
  <phoneticPr fontId="3"/>
  <conditionalFormatting sqref="C22:C55 K22:K55 M22:M55 Q22:Q55 G24:G27 F28:G31 F32:H55">
    <cfRule type="expression" dxfId="11" priority="2">
      <formula>ISEVEN(ROW())</formula>
    </cfRule>
  </conditionalFormatting>
  <conditionalFormatting sqref="E22:H22 F23:F27 H23:H31 E23:E55">
    <cfRule type="expression" dxfId="10" priority="1">
      <formula>ISEVEN(ROW())</formula>
    </cfRule>
  </conditionalFormatting>
  <dataValidations count="11">
    <dataValidation type="list" imeMode="on" allowBlank="1" showInputMessage="1" showErrorMessage="1" sqref="E22" xr:uid="{07548390-8718-4406-90ED-B9B6F091706B}">
      <formula1>"伊藤,青山,森下,中村,会長,社長,嶋田,大塚, ,"</formula1>
    </dataValidation>
    <dataValidation type="list" imeMode="on" allowBlank="1" showInputMessage="1" showErrorMessage="1" sqref="E23:E55" xr:uid="{59C13A11-08CD-4E7A-8410-BAB83F4E9A31}">
      <formula1>"伊藤,青山,森下,中村,会長,社長,嶋田,大塚,   ,"</formula1>
    </dataValidation>
    <dataValidation imeMode="off" allowBlank="1" showInputMessage="1" showErrorMessage="1" sqref="AH4 AH12 AH18:AU18 M56 K22:P55" xr:uid="{DF666367-D36B-4ABB-87A5-60EA5C5244BC}"/>
    <dataValidation imeMode="on" allowBlank="1" showInputMessage="1" showErrorMessage="1" sqref="D13 C56 B14:K14 N17:N20 C11:C13 K9:L13 C9 J11:J13 G11:I11 O20:X20 F22:H55" xr:uid="{459443EE-D616-40FC-A3AA-2DBA08849BA9}"/>
    <dataValidation type="list" allowBlank="1" showInputMessage="1" showErrorMessage="1" sqref="AH17" xr:uid="{721A63D7-C4F0-462E-A677-0C885DE3EEE7}">
      <formula1>$AI$17:$AJ$17</formula1>
    </dataValidation>
    <dataValidation type="list" allowBlank="1" showInputMessage="1" showErrorMessage="1" sqref="AH3" xr:uid="{D0D66BFA-4552-4E9B-AA27-A6DDD803DD22}">
      <formula1>$AI$3:$AK$3</formula1>
    </dataValidation>
    <dataValidation type="list" allowBlank="1" showInputMessage="1" showErrorMessage="1" sqref="AH6" xr:uid="{301A38A7-2BB3-4B59-A400-BBBCD1240C12}">
      <formula1>$AI$6:$AK$6</formula1>
    </dataValidation>
    <dataValidation type="whole" imeMode="off" allowBlank="1" showInputMessage="1" showErrorMessage="1" sqref="AH8" xr:uid="{170744F2-228D-4B49-A673-8B6E73B431DE}">
      <formula1>1970</formula1>
      <formula2>2100</formula2>
    </dataValidation>
    <dataValidation type="whole" imeMode="off" allowBlank="1" showInputMessage="1" showErrorMessage="1" sqref="AH9" xr:uid="{E3753CE5-63CA-40B6-85D3-B29F365E7D5E}">
      <formula1>1</formula1>
      <formula2>12</formula2>
    </dataValidation>
    <dataValidation type="whole" imeMode="off" allowBlank="1" showInputMessage="1" showErrorMessage="1" sqref="AH14 AH10" xr:uid="{7AD04A9B-7954-4298-BCDA-65ABB55B3671}">
      <formula1>1</formula1>
      <formula2>31</formula2>
    </dataValidation>
    <dataValidation type="list" imeMode="on" allowBlank="1" showInputMessage="1" showErrorMessage="1" sqref="G23:G25 C22:D55" xr:uid="{C62F3DEA-DE1C-4C60-9383-6875D494284B}">
      <formula1>"※"</formula1>
    </dataValidation>
  </dataValidations>
  <printOptions horizontalCentered="1"/>
  <pageMargins left="0.25" right="0.25" top="0.75" bottom="0.75" header="0.3" footer="0.3"/>
  <pageSetup paperSize="9" orientation="portrait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5527-2652-4391-AD0C-D1A2AFA6E09D}">
  <sheetPr>
    <tabColor rgb="FFFFFF00"/>
  </sheetPr>
  <dimension ref="A1:BP95"/>
  <sheetViews>
    <sheetView showGridLines="0" topLeftCell="A33" zoomScaleNormal="100" workbookViewId="0">
      <selection activeCell="Q85" sqref="Q85:X85"/>
    </sheetView>
  </sheetViews>
  <sheetFormatPr defaultRowHeight="18.75" x14ac:dyDescent="0.4"/>
  <cols>
    <col min="1" max="1" width="2.375" customWidth="1"/>
    <col min="2" max="2" width="0.87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9.75" customWidth="1"/>
    <col min="9" max="9" width="12.625" customWidth="1"/>
    <col min="10" max="10" width="7.75" customWidth="1"/>
    <col min="11" max="11" width="8.625" customWidth="1"/>
    <col min="12" max="12" width="4.125" customWidth="1"/>
    <col min="13" max="13" width="4.375" customWidth="1"/>
    <col min="14" max="14" width="2.25" customWidth="1"/>
    <col min="15" max="15" width="1.375" customWidth="1"/>
    <col min="16" max="16" width="5" customWidth="1"/>
    <col min="17" max="17" width="2.25" customWidth="1"/>
    <col min="18" max="18" width="1.625" customWidth="1"/>
    <col min="19" max="19" width="3" customWidth="1"/>
    <col min="20" max="20" width="5.125" customWidth="1"/>
    <col min="21" max="21" width="3.875" customWidth="1"/>
    <col min="22" max="22" width="3.375" customWidth="1"/>
    <col min="23" max="24" width="0.875" customWidth="1"/>
    <col min="25" max="25" width="1.25" customWidth="1"/>
    <col min="26" max="26" width="1.375" customWidth="1"/>
    <col min="27" max="27" width="6.125" customWidth="1"/>
    <col min="28" max="29" width="2.375" customWidth="1"/>
    <col min="30" max="30" width="0.375" customWidth="1"/>
    <col min="31" max="31" width="3.125" customWidth="1"/>
    <col min="32" max="32" width="0.125" customWidth="1"/>
    <col min="33" max="47" width="2.375" customWidth="1"/>
    <col min="48" max="48" width="2.5" customWidth="1"/>
    <col min="49" max="49" width="14" customWidth="1"/>
    <col min="50" max="50" width="10.625" customWidth="1"/>
    <col min="51" max="51" width="13" hidden="1" customWidth="1"/>
    <col min="52" max="52" width="12.125" hidden="1" customWidth="1"/>
    <col min="53" max="53" width="21.625" hidden="1" customWidth="1"/>
    <col min="54" max="54" width="0.125" customWidth="1"/>
    <col min="55" max="55" width="0.125" hidden="1" customWidth="1"/>
    <col min="56" max="56" width="28.125" hidden="1" customWidth="1"/>
    <col min="57" max="62" width="8.875" customWidth="1"/>
  </cols>
  <sheetData>
    <row r="1" spans="1:64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64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  <c r="AU2" s="3"/>
      <c r="AV2" s="4"/>
      <c r="AW2" s="4" t="s">
        <v>0</v>
      </c>
      <c r="AX2" s="5"/>
      <c r="AY2" s="5"/>
      <c r="AZ2" s="5"/>
      <c r="BA2" s="5"/>
      <c r="BB2" s="5"/>
      <c r="BC2" s="5"/>
      <c r="BD2" s="5"/>
      <c r="BE2" s="4"/>
      <c r="BF2" s="4"/>
      <c r="BG2" s="4"/>
      <c r="BH2" s="4"/>
      <c r="BI2" s="4"/>
      <c r="BJ2" s="4"/>
      <c r="BK2" s="4"/>
      <c r="BL2" s="6"/>
    </row>
    <row r="3" spans="1:64" ht="12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7"/>
      <c r="AU3" s="1"/>
      <c r="AW3" s="8" t="s">
        <v>2</v>
      </c>
      <c r="AX3" s="9" t="s">
        <v>3</v>
      </c>
      <c r="AY3" s="10" t="s">
        <v>4</v>
      </c>
      <c r="AZ3" s="10" t="s">
        <v>3</v>
      </c>
      <c r="BA3" s="10" t="s">
        <v>5</v>
      </c>
      <c r="BB3" s="10">
        <f>IF(zei1=AY3,1,0)</f>
        <v>0</v>
      </c>
      <c r="BC3" s="10">
        <f>IF(zei1=AZ3,1,0)</f>
        <v>1</v>
      </c>
      <c r="BD3" s="10">
        <f>IF(zei1=BA3,1,0)</f>
        <v>0</v>
      </c>
      <c r="BL3" s="11"/>
    </row>
    <row r="4" spans="1:64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7"/>
      <c r="AU4" s="1"/>
      <c r="AW4" s="12" t="s">
        <v>6</v>
      </c>
      <c r="AX4" s="9">
        <v>10</v>
      </c>
      <c r="AY4" s="13"/>
      <c r="AZ4" s="10"/>
      <c r="BA4" s="10"/>
      <c r="BB4" s="10"/>
      <c r="BC4" s="10"/>
      <c r="BD4" s="10"/>
      <c r="BL4" s="11"/>
    </row>
    <row r="5" spans="1:64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7"/>
      <c r="AU5" s="1"/>
      <c r="AW5" s="15" t="s">
        <v>7</v>
      </c>
      <c r="AX5" s="16">
        <v>8</v>
      </c>
      <c r="AY5" s="10"/>
      <c r="AZ5" s="10"/>
      <c r="BA5" s="10"/>
      <c r="BB5" s="13"/>
      <c r="BL5" s="11"/>
    </row>
    <row r="6" spans="1:64" ht="12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7"/>
      <c r="AU6" s="1"/>
      <c r="AW6" s="18" t="s">
        <v>8</v>
      </c>
      <c r="AX6" s="19" t="s">
        <v>9</v>
      </c>
      <c r="AY6" s="20" t="s">
        <v>10</v>
      </c>
      <c r="AZ6" s="20" t="s">
        <v>11</v>
      </c>
      <c r="BA6" s="20" t="s">
        <v>9</v>
      </c>
      <c r="BB6" s="13">
        <f>IF(round1=AY6,1,0)</f>
        <v>0</v>
      </c>
      <c r="BC6" s="10">
        <f>IF(round1=AZ6,1,0)</f>
        <v>0</v>
      </c>
      <c r="BD6" s="10">
        <f>IF(round1=BA6,1,0)</f>
        <v>1</v>
      </c>
      <c r="BL6" s="11"/>
    </row>
    <row r="7" spans="1:64" ht="12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7"/>
      <c r="AU7" s="1"/>
      <c r="BL7" s="11"/>
    </row>
    <row r="8" spans="1:64" ht="1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7"/>
      <c r="AU8" s="1"/>
      <c r="AW8" s="8" t="s">
        <v>13</v>
      </c>
      <c r="AX8" s="9">
        <v>2023</v>
      </c>
      <c r="BL8" s="11"/>
    </row>
    <row r="9" spans="1:64" ht="12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7"/>
      <c r="AU9" s="1"/>
      <c r="AW9" s="8" t="s">
        <v>16</v>
      </c>
      <c r="AX9" s="19">
        <v>10</v>
      </c>
      <c r="BL9" s="11"/>
    </row>
    <row r="10" spans="1:64" ht="12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7"/>
      <c r="AU10" s="1"/>
      <c r="AW10" s="8" t="s">
        <v>18</v>
      </c>
      <c r="AX10" s="9">
        <v>31</v>
      </c>
      <c r="BL10" s="11"/>
    </row>
    <row r="11" spans="1:64" ht="12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7"/>
      <c r="AU11" s="1"/>
      <c r="AX11" s="28"/>
      <c r="BL11" s="11"/>
    </row>
    <row r="12" spans="1:64" ht="12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"/>
      <c r="AU12" s="1"/>
      <c r="AW12" s="8" t="s">
        <v>23</v>
      </c>
      <c r="AX12" s="29" t="s">
        <v>24</v>
      </c>
      <c r="BL12" s="11"/>
    </row>
    <row r="13" spans="1:64" ht="12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"/>
      <c r="AU13" s="1"/>
      <c r="AX13" s="28"/>
      <c r="BL13" s="11"/>
    </row>
    <row r="14" spans="1:64" ht="12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"/>
      <c r="AU14" s="1"/>
      <c r="AW14" s="8" t="s">
        <v>30</v>
      </c>
      <c r="AX14" s="9">
        <v>31</v>
      </c>
      <c r="BL14" s="11"/>
    </row>
    <row r="15" spans="1:64" ht="12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"/>
      <c r="AU15" s="1"/>
      <c r="AX15" s="28"/>
      <c r="BL15" s="11"/>
    </row>
    <row r="16" spans="1:64" ht="12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"/>
      <c r="AU16" s="1"/>
      <c r="AX16" s="28"/>
      <c r="BL16" s="11"/>
    </row>
    <row r="17" spans="1:64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"/>
      <c r="AU17" s="1"/>
      <c r="AW17" s="8" t="s">
        <v>33</v>
      </c>
      <c r="AX17" s="37" t="s">
        <v>34</v>
      </c>
      <c r="AY17" t="s">
        <v>34</v>
      </c>
      <c r="AZ17" t="s">
        <v>35</v>
      </c>
      <c r="BB17">
        <f>IF(hutan=AY17,1,0)</f>
        <v>1</v>
      </c>
      <c r="BC17">
        <f>IF(hutan=AZ17,1,0)</f>
        <v>0</v>
      </c>
      <c r="BL17" s="11"/>
    </row>
    <row r="18" spans="1:64" ht="12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"/>
      <c r="AU18" s="1"/>
      <c r="AW18" s="8" t="s">
        <v>37</v>
      </c>
      <c r="AX18" s="111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L18" s="38"/>
    </row>
    <row r="19" spans="1:64" ht="12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"/>
      <c r="AU19" s="1"/>
      <c r="BL19" s="11"/>
    </row>
    <row r="20" spans="1:64" ht="12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"/>
      <c r="AU20" s="1"/>
      <c r="BL20" s="11"/>
    </row>
    <row r="21" spans="1:64" ht="12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"/>
      <c r="AU21" s="1"/>
      <c r="BL21" s="11"/>
    </row>
    <row r="22" spans="1:64" ht="12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"/>
      <c r="AU22" s="1"/>
      <c r="BL22" s="11"/>
    </row>
    <row r="23" spans="1:64" ht="12.7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59"/>
      <c r="AU23" s="60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2"/>
    </row>
    <row r="24" spans="1:64" ht="12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64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64" ht="12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64" ht="12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64" ht="12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64" ht="12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64" ht="12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64" ht="12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64" ht="12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BE32" s="64"/>
    </row>
    <row r="33" spans="1:68" ht="12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68" ht="12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68" ht="12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68" ht="12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68" ht="12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68" ht="12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70"/>
      <c r="AL38" s="161"/>
      <c r="AM38" s="161"/>
      <c r="AN38" s="161"/>
      <c r="AO38" s="161"/>
      <c r="AP38" s="161"/>
      <c r="AQ38" s="161"/>
      <c r="AR38" s="161"/>
      <c r="AS38" s="161"/>
      <c r="AT38" s="1"/>
      <c r="AU38" s="1"/>
    </row>
    <row r="39" spans="1:68" ht="12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68" ht="12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68" ht="21" customHeight="1" x14ac:dyDescent="0.4">
      <c r="A41" s="173" t="s">
        <v>1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4">
        <f>DATE(year1,month1,_day1)</f>
        <v>45230</v>
      </c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1"/>
      <c r="AF41" s="21"/>
      <c r="AG41" s="21"/>
      <c r="AH41" s="21"/>
      <c r="AI41" s="21"/>
      <c r="AJ41" s="21"/>
      <c r="AK41" s="21"/>
      <c r="AL41" s="21"/>
      <c r="AM41" s="21"/>
      <c r="AN41" s="66"/>
      <c r="AO41" s="66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</row>
    <row r="42" spans="1:68" ht="15.75" customHeight="1" x14ac:dyDescent="0.4">
      <c r="A42" s="23"/>
      <c r="B42" s="162" t="s">
        <v>19</v>
      </c>
      <c r="C42" s="162"/>
      <c r="D42" s="162"/>
      <c r="E42" s="162"/>
      <c r="F42" s="162"/>
      <c r="G42" s="162"/>
      <c r="H42" s="24"/>
      <c r="I42" s="24"/>
      <c r="J42" s="24"/>
      <c r="K42" s="68"/>
      <c r="L42" s="68"/>
      <c r="M42" s="89" t="s">
        <v>32</v>
      </c>
      <c r="N42" s="159" t="e">
        <f>[1]表紙!#REF!</f>
        <v>#REF!</v>
      </c>
      <c r="O42" s="159"/>
      <c r="P42" s="159"/>
      <c r="Q42" s="159"/>
      <c r="R42" s="159"/>
      <c r="S42" s="159"/>
      <c r="T42" s="159"/>
      <c r="U42" s="74" t="s">
        <v>17</v>
      </c>
      <c r="V42" s="103" t="e">
        <f>[1]表紙!#REF!</f>
        <v>#REF!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27"/>
      <c r="AG42" s="27"/>
      <c r="AH42" s="27"/>
      <c r="AI42" s="72"/>
      <c r="AJ42" s="72"/>
      <c r="AK42" s="72"/>
      <c r="AL42" s="72"/>
      <c r="AM42" s="72"/>
      <c r="AN42" s="66"/>
      <c r="AO42" s="66"/>
      <c r="AP42" s="70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</row>
    <row r="43" spans="1:68" ht="15" customHeight="1" x14ac:dyDescent="0.4">
      <c r="A43" s="23"/>
      <c r="B43" s="162" t="s">
        <v>21</v>
      </c>
      <c r="C43" s="162"/>
      <c r="D43" s="162"/>
      <c r="E43" s="162"/>
      <c r="F43" s="162"/>
      <c r="G43" s="162"/>
      <c r="H43" s="162"/>
      <c r="I43" s="172" t="s">
        <v>58</v>
      </c>
      <c r="J43" s="172"/>
      <c r="K43" s="172"/>
      <c r="L43" s="172"/>
      <c r="M43" s="89" t="s">
        <v>36</v>
      </c>
      <c r="N43" s="160" t="e">
        <f>[1]表紙!#REF!</f>
        <v>#REF!</v>
      </c>
      <c r="O43" s="160"/>
      <c r="P43" s="160"/>
      <c r="Q43" s="160"/>
      <c r="R43" s="160"/>
      <c r="S43" s="160"/>
      <c r="T43" s="160"/>
      <c r="U43" s="74" t="s">
        <v>20</v>
      </c>
      <c r="V43" s="103" t="e">
        <f>[1]表紙!#REF!</f>
        <v>#REF!</v>
      </c>
      <c r="W43" s="103"/>
      <c r="X43" s="103"/>
      <c r="Y43" s="103"/>
      <c r="Z43" s="103"/>
      <c r="AA43" s="103"/>
      <c r="AB43" s="103"/>
      <c r="AC43" s="103"/>
      <c r="AD43" s="103"/>
      <c r="AE43" s="103"/>
      <c r="AF43" s="27"/>
      <c r="AG43" s="27"/>
      <c r="AH43" s="27"/>
      <c r="AI43" s="72"/>
      <c r="AJ43" s="72"/>
      <c r="AK43" s="72"/>
      <c r="AL43" s="72"/>
      <c r="AM43" s="72"/>
      <c r="AN43" s="14"/>
      <c r="AO43" s="14"/>
      <c r="AP43" s="70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</row>
    <row r="44" spans="1:68" ht="19.5" customHeight="1" x14ac:dyDescent="0.4">
      <c r="A44" s="23"/>
      <c r="B44" s="104" t="s">
        <v>25</v>
      </c>
      <c r="C44" s="104"/>
      <c r="D44" s="104"/>
      <c r="E44" s="104"/>
      <c r="F44" s="104"/>
      <c r="G44" s="104"/>
      <c r="H44" s="104"/>
      <c r="I44" s="24"/>
      <c r="J44" s="24"/>
      <c r="K44" s="17"/>
      <c r="L44" s="17"/>
      <c r="M44" s="89" t="s">
        <v>38</v>
      </c>
      <c r="N44" s="160">
        <f>[1]表紙!C1</f>
        <v>0</v>
      </c>
      <c r="O44" s="160"/>
      <c r="P44" s="160"/>
      <c r="Q44" s="160"/>
      <c r="R44" s="160"/>
      <c r="S44" s="160"/>
      <c r="T44" s="160"/>
      <c r="U44" s="74" t="s">
        <v>22</v>
      </c>
      <c r="V44" s="103" t="e">
        <f>[1]表紙!#REF!</f>
        <v>#REF!</v>
      </c>
      <c r="W44" s="103"/>
      <c r="X44" s="103"/>
      <c r="Y44" s="103"/>
      <c r="Z44" s="103"/>
      <c r="AA44" s="103"/>
      <c r="AB44" s="103"/>
      <c r="AC44" s="103"/>
      <c r="AD44" s="103"/>
      <c r="AE44" s="103"/>
      <c r="AF44" s="27"/>
      <c r="AG44" s="27"/>
      <c r="AH44" s="27"/>
      <c r="AI44" s="72"/>
      <c r="AJ44" s="72"/>
      <c r="AK44" s="72"/>
      <c r="AL44" s="72"/>
      <c r="AM44" s="72"/>
      <c r="AN44" s="67"/>
      <c r="AO44" s="67"/>
      <c r="AP44" s="70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</row>
    <row r="45" spans="1:68" ht="13.5" customHeight="1" x14ac:dyDescent="0.4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7"/>
      <c r="L45" s="17"/>
      <c r="M45" s="17"/>
      <c r="N45" s="17"/>
      <c r="O45" s="21"/>
      <c r="P45" s="21"/>
      <c r="Q45" s="21"/>
      <c r="R45" s="21"/>
      <c r="S45" s="21"/>
      <c r="T45" s="21"/>
      <c r="U45" s="75" t="s">
        <v>26</v>
      </c>
      <c r="V45" s="103" t="e">
        <f>[1]表紙!#REF!</f>
        <v>#REF!</v>
      </c>
      <c r="W45" s="103"/>
      <c r="X45" s="103"/>
      <c r="Y45" s="103"/>
      <c r="Z45" s="103"/>
      <c r="AA45" s="103"/>
      <c r="AB45" s="103"/>
      <c r="AC45" s="103"/>
      <c r="AD45" s="103"/>
      <c r="AE45" s="103"/>
      <c r="AF45" s="27"/>
      <c r="AG45" s="27"/>
      <c r="AH45" s="27"/>
      <c r="AI45" s="72"/>
      <c r="AJ45" s="72"/>
      <c r="AK45" s="72"/>
      <c r="AL45" s="72"/>
      <c r="AM45" s="72"/>
      <c r="AN45" s="21"/>
      <c r="AO45" s="70"/>
      <c r="AP45" s="70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</row>
    <row r="46" spans="1:68" ht="0.75" customHeight="1" x14ac:dyDescent="0.4">
      <c r="A46" s="17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  <c r="O46" s="86"/>
      <c r="P46" s="86"/>
      <c r="Q46" s="86"/>
      <c r="R46" s="86"/>
      <c r="S46" s="86"/>
      <c r="T46" s="86"/>
      <c r="U46" s="87"/>
      <c r="V46" s="26"/>
      <c r="W46" s="26"/>
      <c r="X46" s="26"/>
      <c r="Y46" s="26"/>
      <c r="Z46" s="26"/>
      <c r="AA46" s="26"/>
      <c r="AB46" s="26"/>
      <c r="AC46" s="26"/>
      <c r="AD46" s="88"/>
      <c r="AE46" s="69"/>
      <c r="AF46" s="73"/>
      <c r="AG46" s="73"/>
      <c r="AH46" s="73"/>
      <c r="AI46" s="72"/>
      <c r="AJ46" s="72"/>
      <c r="AK46" s="72"/>
      <c r="AL46" s="72"/>
      <c r="AM46" s="72"/>
      <c r="AN46" s="22"/>
      <c r="AO46" s="70"/>
      <c r="AP46" s="70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</row>
    <row r="47" spans="1:68" ht="17.25" customHeight="1" x14ac:dyDescent="0.4">
      <c r="A47" s="17"/>
      <c r="B47" s="85"/>
      <c r="C47" s="167" t="s">
        <v>31</v>
      </c>
      <c r="D47" s="168"/>
      <c r="E47" s="168"/>
      <c r="F47" s="168"/>
      <c r="G47" s="168"/>
      <c r="H47" s="171" t="str">
        <f>Q91</f>
        <v/>
      </c>
      <c r="I47" s="171"/>
      <c r="J47" s="171"/>
      <c r="K47" s="171"/>
      <c r="L47" s="77"/>
      <c r="M47" s="78"/>
      <c r="N47" s="79"/>
      <c r="O47" s="79"/>
      <c r="P47" s="79"/>
      <c r="Q47" s="80"/>
      <c r="R47" s="72"/>
      <c r="S47" s="72"/>
      <c r="T47" s="72"/>
      <c r="U47" s="74" t="s">
        <v>28</v>
      </c>
      <c r="V47" s="103" t="e">
        <f>[1]表紙!#REF!</f>
        <v>#REF!</v>
      </c>
      <c r="W47" s="103"/>
      <c r="X47" s="103"/>
      <c r="Y47" s="103"/>
      <c r="Z47" s="103"/>
      <c r="AA47" s="103"/>
      <c r="AB47" s="103"/>
      <c r="AC47" s="103"/>
      <c r="AD47" s="103"/>
      <c r="AE47" s="103"/>
      <c r="AF47" s="72"/>
      <c r="AG47" s="72"/>
      <c r="AH47" s="72"/>
      <c r="AI47" s="72"/>
      <c r="AJ47" s="72"/>
      <c r="AK47" s="72"/>
      <c r="AL47" s="72"/>
      <c r="AM47" s="72"/>
      <c r="AN47" s="22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</row>
    <row r="48" spans="1:68" ht="12.75" customHeight="1" x14ac:dyDescent="0.4">
      <c r="A48" s="17"/>
      <c r="B48" s="85"/>
      <c r="C48" s="169"/>
      <c r="D48" s="170"/>
      <c r="E48" s="170"/>
      <c r="F48" s="170"/>
      <c r="G48" s="170"/>
      <c r="H48" s="129"/>
      <c r="I48" s="129"/>
      <c r="J48" s="129"/>
      <c r="K48" s="129"/>
      <c r="L48" s="44"/>
      <c r="M48" s="81"/>
      <c r="N48" s="82"/>
      <c r="O48" s="82"/>
      <c r="P48" s="82"/>
      <c r="Q48" s="83"/>
      <c r="R48" s="71"/>
      <c r="S48" s="71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22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M48" s="39"/>
      <c r="BN48" s="39"/>
      <c r="BO48" s="39"/>
      <c r="BP48" s="39"/>
    </row>
    <row r="49" spans="1:53" ht="12.75" hidden="1" customHeight="1" x14ac:dyDescent="0.4">
      <c r="A49" s="17"/>
      <c r="B49" s="40"/>
      <c r="C49" s="41"/>
      <c r="D49" s="41"/>
      <c r="E49" s="41"/>
      <c r="F49" s="41"/>
      <c r="G49" s="41"/>
      <c r="H49" s="41"/>
      <c r="I49" s="41"/>
      <c r="J49" s="41"/>
      <c r="K49" s="35"/>
      <c r="L49" s="35"/>
      <c r="M49" s="36"/>
      <c r="N49" s="71"/>
      <c r="O49" s="71"/>
      <c r="P49" s="71"/>
      <c r="Q49" s="71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22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6" hidden="1" customHeight="1" x14ac:dyDescent="0.4">
      <c r="A50" s="17"/>
      <c r="B50" s="42"/>
      <c r="C50" s="43"/>
      <c r="D50" s="43"/>
      <c r="E50" s="43"/>
      <c r="F50" s="43"/>
      <c r="G50" s="43"/>
      <c r="H50" s="43"/>
      <c r="I50" s="43"/>
      <c r="J50" s="43"/>
      <c r="K50" s="44"/>
      <c r="L50" s="44"/>
      <c r="M50" s="45"/>
      <c r="N50" s="46"/>
      <c r="O50" s="46"/>
      <c r="P50" s="46"/>
      <c r="Q50" s="46"/>
      <c r="R50" s="46"/>
      <c r="S50" s="46"/>
      <c r="T50" s="46"/>
      <c r="U50" s="46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17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</row>
    <row r="51" spans="1:53" ht="12.75" customHeight="1" x14ac:dyDescent="0.4">
      <c r="A51" s="17"/>
      <c r="B51" s="17"/>
      <c r="C51" s="116" t="s">
        <v>39</v>
      </c>
      <c r="D51" s="117"/>
      <c r="E51" s="48" t="s">
        <v>40</v>
      </c>
      <c r="F51" s="48" t="s">
        <v>41</v>
      </c>
      <c r="G51" s="48" t="s">
        <v>42</v>
      </c>
      <c r="H51" s="48" t="s">
        <v>43</v>
      </c>
      <c r="I51" s="48" t="s">
        <v>44</v>
      </c>
      <c r="J51" s="49" t="s">
        <v>45</v>
      </c>
      <c r="K51" s="50" t="s">
        <v>46</v>
      </c>
      <c r="L51" s="48" t="s">
        <v>47</v>
      </c>
      <c r="M51" s="118" t="str">
        <f>IF(included=1,"単価(税込)",IF(excluded=1,"単価(税抜)","単価"))</f>
        <v>単価(税抜)</v>
      </c>
      <c r="N51" s="117"/>
      <c r="O51" s="117"/>
      <c r="P51" s="119"/>
      <c r="Q51" s="117" t="str">
        <f>IF(included=1,"金額(税込)",IF(excluded=1,"金額(税抜)","金額"))</f>
        <v>金額(税抜)</v>
      </c>
      <c r="R51" s="117"/>
      <c r="S51" s="117"/>
      <c r="T51" s="117"/>
      <c r="U51" s="117"/>
      <c r="V51" s="117"/>
      <c r="W51" s="117"/>
      <c r="X51" s="120"/>
      <c r="Y51" s="117" t="s">
        <v>57</v>
      </c>
      <c r="Z51" s="117"/>
      <c r="AA51" s="117"/>
      <c r="AB51" s="117"/>
      <c r="AC51" s="117"/>
      <c r="AD51" s="117"/>
      <c r="AE51" s="117"/>
      <c r="AF51" s="120"/>
      <c r="AG51" s="76">
        <f>IF(roundup,ROUNDUP(AA52*AC52,0),IF(rounddown,ROUNDDOWN(AA52*AC52,0),ROUND(AA52*AC52,0)))</f>
        <v>0</v>
      </c>
      <c r="AH51" s="76"/>
      <c r="AI51" s="76"/>
      <c r="AJ51" s="76"/>
      <c r="AK51" s="76"/>
      <c r="AL51" s="76"/>
      <c r="AM51" s="76"/>
      <c r="AN51" s="76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</row>
    <row r="52" spans="1:53" ht="24.95" customHeight="1" x14ac:dyDescent="0.4">
      <c r="A52" s="17"/>
      <c r="B52" s="17"/>
      <c r="C52" s="163"/>
      <c r="D52" s="163"/>
      <c r="E52" s="91"/>
      <c r="F52" s="91"/>
      <c r="G52" s="91"/>
      <c r="H52" s="92"/>
      <c r="I52" s="92"/>
      <c r="J52" s="93"/>
      <c r="K52" s="94"/>
      <c r="L52" s="92"/>
      <c r="M52" s="164"/>
      <c r="N52" s="164"/>
      <c r="O52" s="164"/>
      <c r="P52" s="164"/>
      <c r="Q52" s="158">
        <f t="shared" ref="Q52:Q66" si="0">IF(roundup,ROUNDUP(K52*M52,0),IF(rounddown,ROUNDDOWN(K52*M52,0),ROUND(K52*M52,0)))</f>
        <v>0</v>
      </c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76"/>
      <c r="AH52" s="76"/>
      <c r="AI52" s="76"/>
      <c r="AJ52" s="76"/>
      <c r="AK52" s="76"/>
      <c r="AL52" s="76"/>
      <c r="AM52" s="76"/>
      <c r="AN52" s="76"/>
      <c r="AO52" s="17"/>
      <c r="AP52" s="17"/>
      <c r="AQ52" s="1"/>
      <c r="AR52" s="1"/>
      <c r="AS52" s="1"/>
      <c r="AT52" s="1"/>
      <c r="AU52" s="1"/>
    </row>
    <row r="53" spans="1:53" ht="24.95" customHeight="1" x14ac:dyDescent="0.4">
      <c r="A53" s="17"/>
      <c r="B53" s="17"/>
      <c r="C53" s="163"/>
      <c r="D53" s="163"/>
      <c r="E53" s="90"/>
      <c r="F53" s="90"/>
      <c r="G53" s="95"/>
      <c r="H53" s="96"/>
      <c r="I53" s="96"/>
      <c r="J53" s="95"/>
      <c r="K53" s="97"/>
      <c r="L53" s="96"/>
      <c r="M53" s="164"/>
      <c r="N53" s="164"/>
      <c r="O53" s="164"/>
      <c r="P53" s="164"/>
      <c r="Q53" s="158">
        <f t="shared" si="0"/>
        <v>0</v>
      </c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76"/>
      <c r="AH53" s="76"/>
      <c r="AI53" s="76"/>
      <c r="AJ53" s="76"/>
      <c r="AK53" s="76"/>
      <c r="AL53" s="76"/>
      <c r="AM53" s="76"/>
      <c r="AN53" s="76"/>
      <c r="AO53" s="17"/>
      <c r="AP53" s="17"/>
      <c r="AQ53" s="1"/>
      <c r="AR53" s="1"/>
      <c r="AS53" s="1"/>
      <c r="AT53" s="1"/>
      <c r="AU53" s="1"/>
    </row>
    <row r="54" spans="1:53" ht="24.95" customHeight="1" x14ac:dyDescent="0.4">
      <c r="A54" s="17"/>
      <c r="B54" s="17"/>
      <c r="C54" s="163"/>
      <c r="D54" s="163"/>
      <c r="E54" s="91"/>
      <c r="F54" s="91"/>
      <c r="G54" s="95"/>
      <c r="H54" s="96"/>
      <c r="I54" s="92"/>
      <c r="J54" s="93"/>
      <c r="K54" s="97"/>
      <c r="L54" s="92"/>
      <c r="M54" s="164"/>
      <c r="N54" s="164"/>
      <c r="O54" s="164"/>
      <c r="P54" s="164"/>
      <c r="Q54" s="158">
        <f t="shared" si="0"/>
        <v>0</v>
      </c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76"/>
      <c r="AH54" s="76"/>
      <c r="AI54" s="76"/>
      <c r="AJ54" s="76"/>
      <c r="AK54" s="76"/>
      <c r="AL54" s="76"/>
      <c r="AM54" s="76"/>
      <c r="AN54" s="76"/>
      <c r="AO54" s="17"/>
      <c r="AP54" s="17"/>
      <c r="AQ54" s="1"/>
      <c r="AR54" s="1"/>
      <c r="AS54" s="1"/>
      <c r="AT54" s="1"/>
      <c r="AU54" s="1"/>
    </row>
    <row r="55" spans="1:53" ht="24.95" customHeight="1" x14ac:dyDescent="0.4">
      <c r="A55" s="17"/>
      <c r="B55" s="17"/>
      <c r="C55" s="163"/>
      <c r="D55" s="163"/>
      <c r="E55" s="90"/>
      <c r="F55" s="90"/>
      <c r="G55" s="95"/>
      <c r="H55" s="96"/>
      <c r="I55" s="96"/>
      <c r="J55" s="95"/>
      <c r="K55" s="97"/>
      <c r="L55" s="96"/>
      <c r="M55" s="164"/>
      <c r="N55" s="164"/>
      <c r="O55" s="164"/>
      <c r="P55" s="164"/>
      <c r="Q55" s="158">
        <f t="shared" si="0"/>
        <v>0</v>
      </c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76"/>
      <c r="AH55" s="76"/>
      <c r="AI55" s="76"/>
      <c r="AJ55" s="76"/>
      <c r="AK55" s="76"/>
      <c r="AL55" s="76"/>
      <c r="AM55" s="76"/>
      <c r="AN55" s="76"/>
      <c r="AO55" s="17"/>
      <c r="AP55" s="17"/>
      <c r="AQ55" s="1"/>
      <c r="AR55" s="1"/>
      <c r="AS55" s="1"/>
      <c r="AT55" s="1"/>
      <c r="AU55" s="1"/>
    </row>
    <row r="56" spans="1:53" ht="24.95" customHeight="1" x14ac:dyDescent="0.4">
      <c r="A56" s="17"/>
      <c r="B56" s="17"/>
      <c r="C56" s="163"/>
      <c r="D56" s="163"/>
      <c r="E56" s="91"/>
      <c r="F56" s="91"/>
      <c r="G56" s="90"/>
      <c r="H56" s="96"/>
      <c r="I56" s="92"/>
      <c r="J56" s="93"/>
      <c r="K56" s="97"/>
      <c r="L56" s="92"/>
      <c r="M56" s="164"/>
      <c r="N56" s="164"/>
      <c r="O56" s="164"/>
      <c r="P56" s="164"/>
      <c r="Q56" s="158">
        <f t="shared" si="0"/>
        <v>0</v>
      </c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76"/>
      <c r="AH56" s="76"/>
      <c r="AI56" s="76"/>
      <c r="AJ56" s="76"/>
      <c r="AK56" s="76"/>
      <c r="AL56" s="76"/>
      <c r="AM56" s="76"/>
      <c r="AN56" s="76"/>
      <c r="AO56" s="17"/>
      <c r="AP56" s="17"/>
      <c r="AQ56" s="1"/>
      <c r="AR56" s="1"/>
      <c r="AS56" s="1"/>
      <c r="AT56" s="1"/>
      <c r="AU56" s="1"/>
    </row>
    <row r="57" spans="1:53" ht="24.95" customHeight="1" x14ac:dyDescent="0.4">
      <c r="A57" s="17"/>
      <c r="B57" s="17"/>
      <c r="C57" s="163"/>
      <c r="D57" s="163"/>
      <c r="E57" s="90"/>
      <c r="F57" s="90"/>
      <c r="G57" s="90"/>
      <c r="H57" s="96"/>
      <c r="I57" s="96"/>
      <c r="J57" s="95"/>
      <c r="K57" s="97"/>
      <c r="L57" s="96"/>
      <c r="M57" s="164"/>
      <c r="N57" s="164"/>
      <c r="O57" s="164"/>
      <c r="P57" s="164"/>
      <c r="Q57" s="158">
        <f t="shared" si="0"/>
        <v>0</v>
      </c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76"/>
      <c r="AH57" s="76"/>
      <c r="AI57" s="76"/>
      <c r="AJ57" s="76"/>
      <c r="AK57" s="76"/>
      <c r="AL57" s="76"/>
      <c r="AM57" s="76"/>
      <c r="AN57" s="76"/>
      <c r="AO57" s="17"/>
      <c r="AP57" s="17"/>
      <c r="AQ57" s="1"/>
      <c r="AR57" s="1"/>
      <c r="AS57" s="1"/>
      <c r="AT57" s="1"/>
      <c r="AU57" s="1"/>
    </row>
    <row r="58" spans="1:53" ht="24.95" customHeight="1" x14ac:dyDescent="0.4">
      <c r="A58" s="17"/>
      <c r="B58" s="17"/>
      <c r="C58" s="163"/>
      <c r="D58" s="163"/>
      <c r="E58" s="91"/>
      <c r="F58" s="91"/>
      <c r="G58" s="91"/>
      <c r="H58" s="96"/>
      <c r="I58" s="92"/>
      <c r="J58" s="93"/>
      <c r="K58" s="97"/>
      <c r="L58" s="98"/>
      <c r="M58" s="164"/>
      <c r="N58" s="164"/>
      <c r="O58" s="164"/>
      <c r="P58" s="164"/>
      <c r="Q58" s="158">
        <f t="shared" si="0"/>
        <v>0</v>
      </c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76"/>
      <c r="AH58" s="76"/>
      <c r="AI58" s="76"/>
      <c r="AJ58" s="76"/>
      <c r="AK58" s="76"/>
      <c r="AL58" s="76"/>
      <c r="AM58" s="76"/>
      <c r="AN58" s="76"/>
      <c r="AO58" s="17"/>
      <c r="AP58" s="17"/>
      <c r="AQ58" s="1"/>
      <c r="AR58" s="1"/>
      <c r="AS58" s="1"/>
      <c r="AT58" s="1"/>
      <c r="AU58" s="1"/>
    </row>
    <row r="59" spans="1:53" ht="24.95" customHeight="1" x14ac:dyDescent="0.4">
      <c r="A59" s="17"/>
      <c r="B59" s="17"/>
      <c r="C59" s="163"/>
      <c r="D59" s="163"/>
      <c r="E59" s="90"/>
      <c r="F59" s="90"/>
      <c r="G59" s="90"/>
      <c r="H59" s="96"/>
      <c r="I59" s="96"/>
      <c r="J59" s="95"/>
      <c r="K59" s="97"/>
      <c r="L59" s="96"/>
      <c r="M59" s="164"/>
      <c r="N59" s="164"/>
      <c r="O59" s="164"/>
      <c r="P59" s="164"/>
      <c r="Q59" s="158">
        <f t="shared" si="0"/>
        <v>0</v>
      </c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76"/>
      <c r="AH59" s="76"/>
      <c r="AI59" s="76"/>
      <c r="AJ59" s="76"/>
      <c r="AK59" s="76"/>
      <c r="AL59" s="76"/>
      <c r="AM59" s="76"/>
      <c r="AN59" s="76"/>
      <c r="AO59" s="17"/>
      <c r="AP59" s="17"/>
      <c r="AQ59" s="1"/>
      <c r="AR59" s="1"/>
      <c r="AS59" s="1"/>
      <c r="AT59" s="1"/>
      <c r="AU59" s="1"/>
    </row>
    <row r="60" spans="1:53" ht="24.95" customHeight="1" x14ac:dyDescent="0.4">
      <c r="A60" s="17"/>
      <c r="B60" s="17"/>
      <c r="C60" s="163"/>
      <c r="D60" s="163"/>
      <c r="E60" s="91"/>
      <c r="F60" s="91"/>
      <c r="G60" s="91"/>
      <c r="H60" s="96"/>
      <c r="I60" s="92"/>
      <c r="J60" s="93"/>
      <c r="K60" s="97"/>
      <c r="L60" s="92"/>
      <c r="M60" s="164"/>
      <c r="N60" s="164"/>
      <c r="O60" s="164"/>
      <c r="P60" s="164"/>
      <c r="Q60" s="158">
        <f t="shared" si="0"/>
        <v>0</v>
      </c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76"/>
      <c r="AH60" s="76"/>
      <c r="AI60" s="76"/>
      <c r="AJ60" s="76"/>
      <c r="AK60" s="76"/>
      <c r="AL60" s="76"/>
      <c r="AM60" s="76"/>
      <c r="AN60" s="76"/>
      <c r="AO60" s="17"/>
      <c r="AP60" s="17"/>
      <c r="AQ60" s="1"/>
      <c r="AR60" s="1"/>
      <c r="AS60" s="1"/>
      <c r="AT60" s="1"/>
      <c r="AU60" s="1"/>
    </row>
    <row r="61" spans="1:53" ht="24.95" customHeight="1" x14ac:dyDescent="0.4">
      <c r="A61" s="17"/>
      <c r="B61" s="17"/>
      <c r="C61" s="163"/>
      <c r="D61" s="163"/>
      <c r="E61" s="90"/>
      <c r="F61" s="90"/>
      <c r="G61" s="90"/>
      <c r="H61" s="96"/>
      <c r="I61" s="96"/>
      <c r="J61" s="95"/>
      <c r="K61" s="97"/>
      <c r="L61" s="96"/>
      <c r="M61" s="164"/>
      <c r="N61" s="164"/>
      <c r="O61" s="164"/>
      <c r="P61" s="164"/>
      <c r="Q61" s="158">
        <f t="shared" si="0"/>
        <v>0</v>
      </c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76"/>
      <c r="AH61" s="76"/>
      <c r="AI61" s="76"/>
      <c r="AJ61" s="76"/>
      <c r="AK61" s="76"/>
      <c r="AL61" s="76"/>
      <c r="AM61" s="76"/>
      <c r="AN61" s="76"/>
      <c r="AO61" s="17"/>
      <c r="AP61" s="17"/>
      <c r="AQ61" s="1"/>
      <c r="AR61" s="1"/>
      <c r="AS61" s="1"/>
      <c r="AT61" s="1"/>
      <c r="AU61" s="1"/>
    </row>
    <row r="62" spans="1:53" ht="24.95" customHeight="1" x14ac:dyDescent="0.4">
      <c r="A62" s="17"/>
      <c r="B62" s="17"/>
      <c r="C62" s="166"/>
      <c r="D62" s="166"/>
      <c r="E62" s="91"/>
      <c r="F62" s="91"/>
      <c r="G62" s="91"/>
      <c r="H62" s="92"/>
      <c r="I62" s="92"/>
      <c r="J62" s="93"/>
      <c r="K62" s="97"/>
      <c r="L62" s="92"/>
      <c r="M62" s="164"/>
      <c r="N62" s="164"/>
      <c r="O62" s="164"/>
      <c r="P62" s="164"/>
      <c r="Q62" s="158">
        <f t="shared" si="0"/>
        <v>0</v>
      </c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76"/>
      <c r="AH62" s="76"/>
      <c r="AI62" s="76"/>
      <c r="AJ62" s="76"/>
      <c r="AK62" s="76"/>
      <c r="AL62" s="76"/>
      <c r="AM62" s="76"/>
      <c r="AN62" s="76"/>
      <c r="AO62" s="17"/>
      <c r="AP62" s="17"/>
      <c r="AQ62" s="1"/>
      <c r="AR62" s="1"/>
      <c r="AS62" s="1"/>
      <c r="AT62" s="1"/>
      <c r="AU62" s="1"/>
    </row>
    <row r="63" spans="1:53" ht="24.95" customHeight="1" x14ac:dyDescent="0.4">
      <c r="A63" s="17"/>
      <c r="B63" s="17"/>
      <c r="C63" s="163"/>
      <c r="D63" s="163"/>
      <c r="E63" s="90"/>
      <c r="F63" s="90"/>
      <c r="G63" s="90"/>
      <c r="H63" s="96"/>
      <c r="I63" s="96"/>
      <c r="J63" s="95"/>
      <c r="K63" s="97"/>
      <c r="L63" s="96"/>
      <c r="M63" s="164"/>
      <c r="N63" s="164"/>
      <c r="O63" s="164"/>
      <c r="P63" s="164"/>
      <c r="Q63" s="158">
        <f t="shared" si="0"/>
        <v>0</v>
      </c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76"/>
      <c r="AH63" s="76"/>
      <c r="AI63" s="76"/>
      <c r="AJ63" s="76"/>
      <c r="AK63" s="76"/>
      <c r="AL63" s="76"/>
      <c r="AM63" s="76"/>
      <c r="AN63" s="76"/>
      <c r="AO63" s="17"/>
      <c r="AP63" s="17"/>
      <c r="AQ63" s="1"/>
      <c r="AR63" s="1"/>
      <c r="AS63" s="1"/>
    </row>
    <row r="64" spans="1:53" ht="24.95" customHeight="1" x14ac:dyDescent="0.4">
      <c r="A64" s="17"/>
      <c r="B64" s="17"/>
      <c r="C64" s="163"/>
      <c r="D64" s="163"/>
      <c r="E64" s="91"/>
      <c r="F64" s="91"/>
      <c r="G64" s="91"/>
      <c r="H64" s="92"/>
      <c r="I64" s="92"/>
      <c r="J64" s="93"/>
      <c r="K64" s="97"/>
      <c r="L64" s="92"/>
      <c r="M64" s="164"/>
      <c r="N64" s="164"/>
      <c r="O64" s="164"/>
      <c r="P64" s="164"/>
      <c r="Q64" s="158">
        <f t="shared" si="0"/>
        <v>0</v>
      </c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76"/>
      <c r="AH64" s="76"/>
      <c r="AI64" s="76"/>
      <c r="AJ64" s="76"/>
      <c r="AK64" s="76"/>
      <c r="AL64" s="76"/>
      <c r="AM64" s="76"/>
      <c r="AN64" s="76"/>
      <c r="AO64" s="17"/>
      <c r="AP64" s="17"/>
      <c r="AQ64" s="1"/>
      <c r="AR64" s="1"/>
      <c r="AS64" s="1"/>
    </row>
    <row r="65" spans="1:45" ht="24.95" customHeight="1" x14ac:dyDescent="0.4">
      <c r="A65" s="17"/>
      <c r="B65" s="17"/>
      <c r="C65" s="163"/>
      <c r="D65" s="163"/>
      <c r="E65" s="90"/>
      <c r="F65" s="90"/>
      <c r="G65" s="90"/>
      <c r="H65" s="96"/>
      <c r="I65" s="96"/>
      <c r="J65" s="95"/>
      <c r="K65" s="97"/>
      <c r="L65" s="96"/>
      <c r="M65" s="164"/>
      <c r="N65" s="164"/>
      <c r="O65" s="164"/>
      <c r="P65" s="164"/>
      <c r="Q65" s="158">
        <f t="shared" si="0"/>
        <v>0</v>
      </c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76"/>
      <c r="AH65" s="76"/>
      <c r="AI65" s="76"/>
      <c r="AJ65" s="76"/>
      <c r="AK65" s="76"/>
      <c r="AL65" s="76"/>
      <c r="AM65" s="76"/>
      <c r="AN65" s="76"/>
      <c r="AO65" s="17"/>
      <c r="AP65" s="17"/>
      <c r="AQ65" s="65"/>
      <c r="AR65" s="1"/>
      <c r="AS65" s="1"/>
    </row>
    <row r="66" spans="1:45" ht="24.95" customHeight="1" x14ac:dyDescent="0.4">
      <c r="A66" s="17"/>
      <c r="B66" s="17"/>
      <c r="C66" s="163"/>
      <c r="D66" s="163"/>
      <c r="E66" s="91"/>
      <c r="F66" s="91"/>
      <c r="G66" s="91"/>
      <c r="H66" s="92"/>
      <c r="I66" s="92"/>
      <c r="J66" s="93"/>
      <c r="K66" s="97"/>
      <c r="L66" s="92"/>
      <c r="M66" s="164"/>
      <c r="N66" s="164"/>
      <c r="O66" s="164"/>
      <c r="P66" s="164"/>
      <c r="Q66" s="158">
        <f t="shared" si="0"/>
        <v>0</v>
      </c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76"/>
      <c r="AH66" s="76"/>
      <c r="AI66" s="76"/>
      <c r="AJ66" s="76"/>
      <c r="AK66" s="76"/>
      <c r="AL66" s="76"/>
      <c r="AM66" s="76"/>
      <c r="AN66" s="76"/>
      <c r="AO66" s="17"/>
      <c r="AP66" s="17"/>
      <c r="AQ66" s="1"/>
      <c r="AR66" s="1"/>
      <c r="AS66" s="1"/>
    </row>
    <row r="67" spans="1:45" ht="24.95" customHeight="1" x14ac:dyDescent="0.4">
      <c r="A67" s="17"/>
      <c r="B67" s="101"/>
      <c r="C67" s="163"/>
      <c r="D67" s="163"/>
      <c r="E67" s="90"/>
      <c r="F67" s="90"/>
      <c r="G67" s="90"/>
      <c r="H67" s="96"/>
      <c r="I67" s="96"/>
      <c r="J67" s="95"/>
      <c r="K67" s="97"/>
      <c r="L67" s="96"/>
      <c r="M67" s="164"/>
      <c r="N67" s="164"/>
      <c r="O67" s="164"/>
      <c r="P67" s="164"/>
      <c r="Q67" s="158">
        <f t="shared" ref="Q67:Q74" si="1">IF(roundup,ROUNDUP(K67*M67,0),IF(rounddown,ROUNDDOWN(K67*M67,0),ROUND(K67*M67,0)))</f>
        <v>0</v>
      </c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76"/>
      <c r="AH67" s="76"/>
      <c r="AI67" s="76"/>
      <c r="AJ67" s="76"/>
      <c r="AK67" s="76"/>
      <c r="AL67" s="76"/>
      <c r="AM67" s="76"/>
      <c r="AN67" s="76"/>
      <c r="AO67" s="17"/>
      <c r="AP67" s="17"/>
      <c r="AQ67" s="1"/>
      <c r="AR67" s="1"/>
      <c r="AS67" s="1"/>
    </row>
    <row r="68" spans="1:45" ht="24.95" customHeight="1" x14ac:dyDescent="0.4">
      <c r="A68" s="17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100"/>
      <c r="AG68" s="76"/>
      <c r="AH68" s="76"/>
      <c r="AI68" s="76"/>
      <c r="AJ68" s="76"/>
      <c r="AK68" s="76"/>
      <c r="AL68" s="76"/>
      <c r="AM68" s="76"/>
      <c r="AN68" s="76"/>
      <c r="AO68" s="17"/>
      <c r="AP68" s="17"/>
      <c r="AQ68" s="1"/>
      <c r="AR68" s="1"/>
      <c r="AS68" s="1"/>
    </row>
    <row r="69" spans="1:45" ht="18.75" customHeight="1" x14ac:dyDescent="0.4">
      <c r="A69" s="17"/>
      <c r="B69" s="17"/>
      <c r="C69" s="116" t="s">
        <v>39</v>
      </c>
      <c r="D69" s="117"/>
      <c r="E69" s="48" t="s">
        <v>40</v>
      </c>
      <c r="F69" s="48" t="s">
        <v>41</v>
      </c>
      <c r="G69" s="48" t="s">
        <v>42</v>
      </c>
      <c r="H69" s="48" t="s">
        <v>43</v>
      </c>
      <c r="I69" s="48" t="s">
        <v>44</v>
      </c>
      <c r="J69" s="49" t="s">
        <v>45</v>
      </c>
      <c r="K69" s="50" t="s">
        <v>46</v>
      </c>
      <c r="L69" s="48" t="s">
        <v>47</v>
      </c>
      <c r="M69" s="118" t="str">
        <f>IF(included=1,"単価(税込)",IF(excluded=1,"単価(税抜)","単価"))</f>
        <v>単価(税抜)</v>
      </c>
      <c r="N69" s="117"/>
      <c r="O69" s="117"/>
      <c r="P69" s="119"/>
      <c r="Q69" s="117" t="str">
        <f>IF(included=1,"金額(税込)",IF(excluded=1,"金額(税抜)","金額"))</f>
        <v>金額(税抜)</v>
      </c>
      <c r="R69" s="117"/>
      <c r="S69" s="117"/>
      <c r="T69" s="117"/>
      <c r="U69" s="117"/>
      <c r="V69" s="117"/>
      <c r="W69" s="117"/>
      <c r="X69" s="120"/>
      <c r="Y69" s="117" t="s">
        <v>57</v>
      </c>
      <c r="Z69" s="117"/>
      <c r="AA69" s="117"/>
      <c r="AB69" s="117"/>
      <c r="AC69" s="117"/>
      <c r="AD69" s="117"/>
      <c r="AE69" s="117"/>
      <c r="AF69" s="120"/>
      <c r="AG69" s="76"/>
      <c r="AH69" s="76"/>
      <c r="AI69" s="76"/>
      <c r="AJ69" s="76"/>
      <c r="AK69" s="76"/>
      <c r="AL69" s="76"/>
      <c r="AM69" s="76"/>
      <c r="AN69" s="76"/>
      <c r="AO69" s="17"/>
      <c r="AP69" s="17"/>
      <c r="AQ69" s="1"/>
      <c r="AR69" s="1"/>
      <c r="AS69" s="1"/>
    </row>
    <row r="70" spans="1:45" ht="24.95" customHeight="1" x14ac:dyDescent="0.4">
      <c r="A70" s="17"/>
      <c r="B70" s="17"/>
      <c r="C70" s="163"/>
      <c r="D70" s="163"/>
      <c r="E70" s="91"/>
      <c r="F70" s="91"/>
      <c r="G70" s="91"/>
      <c r="H70" s="92"/>
      <c r="I70" s="92"/>
      <c r="J70" s="93"/>
      <c r="K70" s="97"/>
      <c r="L70" s="92"/>
      <c r="M70" s="164"/>
      <c r="N70" s="164"/>
      <c r="O70" s="164"/>
      <c r="P70" s="164"/>
      <c r="Q70" s="158">
        <f t="shared" ref="Q70:Q72" si="2">IF(roundup,ROUNDUP(K70*M70,0),IF(rounddown,ROUNDDOWN(K70*M70,0),ROUND(K70*M70,0)))</f>
        <v>0</v>
      </c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76"/>
      <c r="AH70" s="76"/>
      <c r="AI70" s="76"/>
      <c r="AJ70" s="76"/>
      <c r="AK70" s="76"/>
      <c r="AL70" s="76"/>
      <c r="AM70" s="76"/>
      <c r="AN70" s="76"/>
      <c r="AO70" s="17"/>
      <c r="AP70" s="17"/>
      <c r="AQ70" s="1"/>
      <c r="AR70" s="1"/>
      <c r="AS70" s="1"/>
    </row>
    <row r="71" spans="1:45" ht="24.95" customHeight="1" x14ac:dyDescent="0.4">
      <c r="A71" s="17"/>
      <c r="B71" s="17"/>
      <c r="C71" s="163"/>
      <c r="D71" s="163"/>
      <c r="E71" s="90"/>
      <c r="F71" s="90"/>
      <c r="G71" s="90"/>
      <c r="H71" s="96"/>
      <c r="I71" s="96"/>
      <c r="J71" s="95"/>
      <c r="K71" s="97"/>
      <c r="L71" s="96"/>
      <c r="M71" s="164"/>
      <c r="N71" s="164"/>
      <c r="O71" s="164"/>
      <c r="P71" s="164"/>
      <c r="Q71" s="158">
        <f t="shared" si="2"/>
        <v>0</v>
      </c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76"/>
      <c r="AH71" s="76"/>
      <c r="AI71" s="76"/>
      <c r="AJ71" s="76"/>
      <c r="AK71" s="76"/>
      <c r="AL71" s="76"/>
      <c r="AM71" s="76"/>
      <c r="AN71" s="76"/>
      <c r="AO71" s="17"/>
      <c r="AP71" s="17"/>
      <c r="AQ71" s="1"/>
      <c r="AR71" s="1"/>
      <c r="AS71" s="1"/>
    </row>
    <row r="72" spans="1:45" ht="24.95" customHeight="1" x14ac:dyDescent="0.4">
      <c r="A72" s="17"/>
      <c r="B72" s="17"/>
      <c r="C72" s="166"/>
      <c r="D72" s="166"/>
      <c r="E72" s="91"/>
      <c r="F72" s="91"/>
      <c r="G72" s="91"/>
      <c r="H72" s="92"/>
      <c r="I72" s="92"/>
      <c r="J72" s="93"/>
      <c r="K72" s="97"/>
      <c r="L72" s="92"/>
      <c r="M72" s="164"/>
      <c r="N72" s="164"/>
      <c r="O72" s="164"/>
      <c r="P72" s="164"/>
      <c r="Q72" s="158">
        <f t="shared" si="2"/>
        <v>0</v>
      </c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76"/>
      <c r="AH72" s="76"/>
      <c r="AI72" s="76"/>
      <c r="AJ72" s="76"/>
      <c r="AK72" s="76"/>
      <c r="AL72" s="76"/>
      <c r="AM72" s="76"/>
      <c r="AN72" s="76"/>
      <c r="AO72" s="17"/>
      <c r="AP72" s="17"/>
      <c r="AQ72" s="1"/>
      <c r="AR72" s="1"/>
      <c r="AS72" s="1"/>
    </row>
    <row r="73" spans="1:45" ht="24.95" customHeight="1" x14ac:dyDescent="0.4">
      <c r="A73" s="17"/>
      <c r="B73" s="17"/>
      <c r="C73" s="163"/>
      <c r="D73" s="163"/>
      <c r="E73" s="90"/>
      <c r="F73" s="90"/>
      <c r="G73" s="90"/>
      <c r="H73" s="96"/>
      <c r="I73" s="96"/>
      <c r="J73" s="95"/>
      <c r="K73" s="97"/>
      <c r="L73" s="96"/>
      <c r="M73" s="164"/>
      <c r="N73" s="164"/>
      <c r="O73" s="164"/>
      <c r="P73" s="164"/>
      <c r="Q73" s="158">
        <f t="shared" si="1"/>
        <v>0</v>
      </c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76"/>
      <c r="AH73" s="76"/>
      <c r="AI73" s="76"/>
      <c r="AJ73" s="76"/>
      <c r="AK73" s="76"/>
      <c r="AL73" s="76"/>
      <c r="AM73" s="76"/>
      <c r="AN73" s="76"/>
      <c r="AO73" s="17"/>
      <c r="AP73" s="17"/>
      <c r="AQ73" s="1"/>
      <c r="AR73" s="1"/>
      <c r="AS73" s="1"/>
    </row>
    <row r="74" spans="1:45" ht="24.95" customHeight="1" x14ac:dyDescent="0.4">
      <c r="A74" s="17"/>
      <c r="B74" s="17"/>
      <c r="C74" s="163"/>
      <c r="D74" s="163"/>
      <c r="E74" s="91"/>
      <c r="F74" s="90"/>
      <c r="G74" s="90"/>
      <c r="H74" s="96"/>
      <c r="I74" s="92"/>
      <c r="J74" s="93"/>
      <c r="K74" s="97"/>
      <c r="L74" s="92"/>
      <c r="M74" s="164"/>
      <c r="N74" s="164"/>
      <c r="O74" s="164"/>
      <c r="P74" s="164"/>
      <c r="Q74" s="158">
        <f t="shared" si="1"/>
        <v>0</v>
      </c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76"/>
      <c r="AH74" s="76"/>
      <c r="AI74" s="76"/>
      <c r="AJ74" s="76"/>
      <c r="AK74" s="76"/>
      <c r="AL74" s="76"/>
      <c r="AM74" s="76"/>
      <c r="AN74" s="76"/>
      <c r="AO74" s="17"/>
      <c r="AP74" s="17"/>
      <c r="AQ74" s="1"/>
      <c r="AR74" s="1"/>
      <c r="AS74" s="1"/>
    </row>
    <row r="75" spans="1:45" ht="24.95" customHeight="1" x14ac:dyDescent="0.4">
      <c r="A75" s="17"/>
      <c r="B75" s="17"/>
      <c r="C75" s="163"/>
      <c r="D75" s="163"/>
      <c r="E75" s="90"/>
      <c r="F75" s="90"/>
      <c r="G75" s="90"/>
      <c r="H75" s="96"/>
      <c r="I75" s="96"/>
      <c r="J75" s="95"/>
      <c r="K75" s="97"/>
      <c r="L75" s="96"/>
      <c r="M75" s="164"/>
      <c r="N75" s="164"/>
      <c r="O75" s="164"/>
      <c r="P75" s="164"/>
      <c r="Q75" s="158">
        <f t="shared" ref="Q75:Q87" si="3">IF(roundup,ROUNDUP(K75*M75,0),IF(rounddown,ROUNDDOWN(K75*M75,0),ROUND(K75*M75,0)))</f>
        <v>0</v>
      </c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76"/>
      <c r="AH75" s="76"/>
      <c r="AI75" s="76"/>
      <c r="AJ75" s="76"/>
      <c r="AK75" s="76"/>
      <c r="AL75" s="76"/>
      <c r="AM75" s="76"/>
      <c r="AN75" s="76"/>
      <c r="AO75" s="17"/>
      <c r="AP75" s="17"/>
      <c r="AQ75" s="1"/>
      <c r="AR75" s="1"/>
      <c r="AS75" s="1"/>
    </row>
    <row r="76" spans="1:45" ht="24.95" customHeight="1" x14ac:dyDescent="0.4">
      <c r="A76" s="17"/>
      <c r="B76" s="17"/>
      <c r="C76" s="163"/>
      <c r="D76" s="163"/>
      <c r="E76" s="91"/>
      <c r="F76" s="91"/>
      <c r="G76" s="91"/>
      <c r="H76" s="92"/>
      <c r="I76" s="92"/>
      <c r="J76" s="93"/>
      <c r="K76" s="97"/>
      <c r="L76" s="92"/>
      <c r="M76" s="164"/>
      <c r="N76" s="164"/>
      <c r="O76" s="164"/>
      <c r="P76" s="164"/>
      <c r="Q76" s="158">
        <f t="shared" si="3"/>
        <v>0</v>
      </c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76"/>
      <c r="AH76" s="76"/>
      <c r="AI76" s="76"/>
      <c r="AJ76" s="76"/>
      <c r="AK76" s="76"/>
      <c r="AL76" s="76"/>
      <c r="AM76" s="76"/>
      <c r="AN76" s="76"/>
      <c r="AO76" s="17"/>
      <c r="AP76" s="17"/>
      <c r="AQ76" s="1"/>
      <c r="AR76" s="1"/>
      <c r="AS76" s="1"/>
    </row>
    <row r="77" spans="1:45" ht="24.95" customHeight="1" x14ac:dyDescent="0.4">
      <c r="A77" s="17"/>
      <c r="B77" s="17"/>
      <c r="C77" s="163"/>
      <c r="D77" s="163"/>
      <c r="E77" s="90"/>
      <c r="F77" s="90"/>
      <c r="G77" s="90"/>
      <c r="H77" s="96"/>
      <c r="I77" s="96"/>
      <c r="J77" s="95"/>
      <c r="K77" s="97"/>
      <c r="L77" s="96"/>
      <c r="M77" s="164"/>
      <c r="N77" s="164"/>
      <c r="O77" s="164"/>
      <c r="P77" s="164"/>
      <c r="Q77" s="158">
        <f t="shared" si="3"/>
        <v>0</v>
      </c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76"/>
      <c r="AH77" s="76"/>
      <c r="AI77" s="76"/>
      <c r="AJ77" s="76"/>
      <c r="AK77" s="76"/>
      <c r="AL77" s="76"/>
      <c r="AM77" s="76"/>
      <c r="AN77" s="76"/>
      <c r="AO77" s="17"/>
      <c r="AP77" s="17"/>
      <c r="AQ77" s="1"/>
      <c r="AR77" s="1"/>
      <c r="AS77" s="1"/>
    </row>
    <row r="78" spans="1:45" ht="24.95" customHeight="1" x14ac:dyDescent="0.4">
      <c r="A78" s="17"/>
      <c r="B78" s="17"/>
      <c r="C78" s="163"/>
      <c r="D78" s="163"/>
      <c r="E78" s="91"/>
      <c r="F78" s="90"/>
      <c r="G78" s="90"/>
      <c r="H78" s="96"/>
      <c r="I78" s="92"/>
      <c r="J78" s="93"/>
      <c r="K78" s="97"/>
      <c r="L78" s="92"/>
      <c r="M78" s="164"/>
      <c r="N78" s="164"/>
      <c r="O78" s="164"/>
      <c r="P78" s="164"/>
      <c r="Q78" s="158">
        <f t="shared" si="3"/>
        <v>0</v>
      </c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76"/>
      <c r="AH78" s="76"/>
      <c r="AI78" s="76"/>
      <c r="AJ78" s="76"/>
      <c r="AK78" s="76"/>
      <c r="AL78" s="76"/>
      <c r="AM78" s="76"/>
      <c r="AN78" s="76"/>
      <c r="AO78" s="17"/>
      <c r="AP78" s="17"/>
      <c r="AQ78" s="1"/>
      <c r="AR78" s="1"/>
      <c r="AS78" s="1"/>
    </row>
    <row r="79" spans="1:45" ht="24.95" customHeight="1" x14ac:dyDescent="0.4">
      <c r="A79" s="17"/>
      <c r="B79" s="17"/>
      <c r="C79" s="163"/>
      <c r="D79" s="163"/>
      <c r="E79" s="90"/>
      <c r="F79" s="90"/>
      <c r="G79" s="90"/>
      <c r="H79" s="96"/>
      <c r="I79" s="96"/>
      <c r="J79" s="95"/>
      <c r="K79" s="97"/>
      <c r="L79" s="96"/>
      <c r="M79" s="164"/>
      <c r="N79" s="164"/>
      <c r="O79" s="164"/>
      <c r="P79" s="164"/>
      <c r="Q79" s="158">
        <f t="shared" si="3"/>
        <v>0</v>
      </c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76"/>
      <c r="AH79" s="76"/>
      <c r="AI79" s="76"/>
      <c r="AJ79" s="76"/>
      <c r="AK79" s="76"/>
      <c r="AL79" s="76"/>
      <c r="AM79" s="76"/>
      <c r="AN79" s="76"/>
      <c r="AO79" s="17"/>
      <c r="AP79" s="17"/>
      <c r="AQ79" s="1"/>
      <c r="AR79" s="1"/>
      <c r="AS79" s="1"/>
    </row>
    <row r="80" spans="1:45" ht="24.95" customHeight="1" x14ac:dyDescent="0.4">
      <c r="A80" s="17"/>
      <c r="B80" s="17"/>
      <c r="C80" s="163"/>
      <c r="D80" s="163"/>
      <c r="E80" s="91"/>
      <c r="F80" s="90"/>
      <c r="G80" s="90"/>
      <c r="H80" s="96"/>
      <c r="I80" s="92"/>
      <c r="J80" s="93"/>
      <c r="K80" s="97"/>
      <c r="L80" s="92"/>
      <c r="M80" s="164"/>
      <c r="N80" s="164"/>
      <c r="O80" s="164"/>
      <c r="P80" s="164"/>
      <c r="Q80" s="158">
        <f t="shared" si="3"/>
        <v>0</v>
      </c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76"/>
      <c r="AH80" s="76"/>
      <c r="AI80" s="76"/>
      <c r="AJ80" s="76"/>
      <c r="AK80" s="76"/>
      <c r="AL80" s="76"/>
      <c r="AM80" s="76"/>
      <c r="AN80" s="76"/>
      <c r="AO80" s="17"/>
      <c r="AP80" s="17"/>
      <c r="AQ80" s="1"/>
      <c r="AR80" s="1"/>
      <c r="AS80" s="1"/>
    </row>
    <row r="81" spans="1:45" ht="24.95" customHeight="1" x14ac:dyDescent="0.4">
      <c r="A81" s="17"/>
      <c r="B81" s="17"/>
      <c r="C81" s="163"/>
      <c r="D81" s="163"/>
      <c r="E81" s="90"/>
      <c r="F81" s="90"/>
      <c r="G81" s="90"/>
      <c r="H81" s="96"/>
      <c r="I81" s="96"/>
      <c r="J81" s="95"/>
      <c r="K81" s="97"/>
      <c r="L81" s="96"/>
      <c r="M81" s="164"/>
      <c r="N81" s="164"/>
      <c r="O81" s="164"/>
      <c r="P81" s="164"/>
      <c r="Q81" s="158">
        <f t="shared" si="3"/>
        <v>0</v>
      </c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76"/>
      <c r="AH81" s="76"/>
      <c r="AI81" s="76"/>
      <c r="AJ81" s="76"/>
      <c r="AK81" s="76"/>
      <c r="AL81" s="76"/>
      <c r="AM81" s="76"/>
      <c r="AN81" s="76"/>
      <c r="AO81" s="17"/>
      <c r="AP81" s="17"/>
      <c r="AQ81" s="1"/>
      <c r="AR81" s="1"/>
      <c r="AS81" s="1"/>
    </row>
    <row r="82" spans="1:45" ht="24.95" customHeight="1" x14ac:dyDescent="0.4">
      <c r="A82" s="17"/>
      <c r="B82" s="17"/>
      <c r="C82" s="163"/>
      <c r="D82" s="163"/>
      <c r="E82" s="91"/>
      <c r="F82" s="90"/>
      <c r="G82" s="90"/>
      <c r="H82" s="96"/>
      <c r="I82" s="92"/>
      <c r="J82" s="93"/>
      <c r="K82" s="97"/>
      <c r="L82" s="92"/>
      <c r="M82" s="164"/>
      <c r="N82" s="164"/>
      <c r="O82" s="164"/>
      <c r="P82" s="164"/>
      <c r="Q82" s="158">
        <f t="shared" si="3"/>
        <v>0</v>
      </c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76"/>
      <c r="AH82" s="76"/>
      <c r="AI82" s="76"/>
      <c r="AJ82" s="76"/>
      <c r="AK82" s="76"/>
      <c r="AL82" s="76"/>
      <c r="AM82" s="76"/>
      <c r="AN82" s="76"/>
      <c r="AO82" s="17"/>
      <c r="AP82" s="17"/>
      <c r="AQ82" s="1"/>
      <c r="AR82" s="1"/>
      <c r="AS82" s="1"/>
    </row>
    <row r="83" spans="1:45" ht="24.95" customHeight="1" x14ac:dyDescent="0.4">
      <c r="A83" s="17"/>
      <c r="B83" s="17"/>
      <c r="C83" s="163"/>
      <c r="D83" s="163"/>
      <c r="E83" s="90"/>
      <c r="F83" s="90"/>
      <c r="G83" s="90"/>
      <c r="H83" s="96"/>
      <c r="I83" s="96"/>
      <c r="J83" s="95"/>
      <c r="K83" s="97"/>
      <c r="L83" s="96"/>
      <c r="M83" s="164"/>
      <c r="N83" s="164"/>
      <c r="O83" s="164"/>
      <c r="P83" s="164"/>
      <c r="Q83" s="158">
        <f t="shared" si="3"/>
        <v>0</v>
      </c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76"/>
      <c r="AH83" s="76"/>
      <c r="AI83" s="76"/>
      <c r="AJ83" s="76"/>
      <c r="AK83" s="76"/>
      <c r="AL83" s="76"/>
      <c r="AM83" s="76"/>
      <c r="AN83" s="76"/>
      <c r="AO83" s="17"/>
      <c r="AP83" s="17"/>
      <c r="AQ83" s="1"/>
      <c r="AR83" s="1"/>
      <c r="AS83" s="1"/>
    </row>
    <row r="84" spans="1:45" ht="24.95" customHeight="1" x14ac:dyDescent="0.4">
      <c r="A84" s="17"/>
      <c r="B84" s="17"/>
      <c r="C84" s="163"/>
      <c r="D84" s="163"/>
      <c r="E84" s="91"/>
      <c r="F84" s="90"/>
      <c r="G84" s="90"/>
      <c r="H84" s="96"/>
      <c r="I84" s="92"/>
      <c r="J84" s="93"/>
      <c r="K84" s="97"/>
      <c r="L84" s="92"/>
      <c r="M84" s="164"/>
      <c r="N84" s="164"/>
      <c r="O84" s="164"/>
      <c r="P84" s="164"/>
      <c r="Q84" s="158">
        <f t="shared" si="3"/>
        <v>0</v>
      </c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76"/>
      <c r="AH84" s="76"/>
      <c r="AI84" s="76"/>
      <c r="AJ84" s="76"/>
      <c r="AK84" s="76"/>
      <c r="AL84" s="76"/>
      <c r="AM84" s="76"/>
      <c r="AN84" s="76"/>
      <c r="AO84" s="17"/>
      <c r="AP84" s="17"/>
      <c r="AQ84" s="1"/>
      <c r="AR84" s="1"/>
      <c r="AS84" s="1"/>
    </row>
    <row r="85" spans="1:45" ht="24.95" customHeight="1" x14ac:dyDescent="0.4">
      <c r="A85" s="17"/>
      <c r="B85" s="17"/>
      <c r="C85" s="163"/>
      <c r="D85" s="163"/>
      <c r="E85" s="90"/>
      <c r="F85" s="90"/>
      <c r="G85" s="90"/>
      <c r="H85" s="96"/>
      <c r="I85" s="96"/>
      <c r="J85" s="95"/>
      <c r="K85" s="97"/>
      <c r="L85" s="96"/>
      <c r="M85" s="164"/>
      <c r="N85" s="164"/>
      <c r="O85" s="164"/>
      <c r="P85" s="164"/>
      <c r="Q85" s="158">
        <f t="shared" si="3"/>
        <v>0</v>
      </c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76"/>
      <c r="AH85" s="76"/>
      <c r="AI85" s="76"/>
      <c r="AJ85" s="76"/>
      <c r="AK85" s="76"/>
      <c r="AL85" s="76"/>
      <c r="AM85" s="76"/>
      <c r="AN85" s="76"/>
      <c r="AO85" s="17"/>
      <c r="AP85" s="17"/>
      <c r="AQ85" s="1"/>
      <c r="AR85" s="1"/>
      <c r="AS85" s="1"/>
    </row>
    <row r="86" spans="1:45" ht="24.95" customHeight="1" x14ac:dyDescent="0.4">
      <c r="A86" s="17"/>
      <c r="B86" s="17"/>
      <c r="C86" s="163"/>
      <c r="D86" s="163"/>
      <c r="E86" s="91"/>
      <c r="F86" s="90"/>
      <c r="G86" s="90"/>
      <c r="H86" s="96"/>
      <c r="I86" s="92"/>
      <c r="J86" s="93"/>
      <c r="K86" s="97"/>
      <c r="L86" s="92"/>
      <c r="M86" s="164"/>
      <c r="N86" s="164"/>
      <c r="O86" s="164"/>
      <c r="P86" s="164"/>
      <c r="Q86" s="158">
        <f t="shared" si="3"/>
        <v>0</v>
      </c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76"/>
      <c r="AH86" s="76"/>
      <c r="AI86" s="76"/>
      <c r="AJ86" s="76"/>
      <c r="AK86" s="76"/>
      <c r="AL86" s="76"/>
      <c r="AM86" s="76"/>
      <c r="AN86" s="76"/>
      <c r="AO86" s="17"/>
      <c r="AP86" s="17"/>
      <c r="AQ86" s="1"/>
      <c r="AR86" s="1"/>
      <c r="AS86" s="1"/>
    </row>
    <row r="87" spans="1:45" ht="24.95" customHeight="1" x14ac:dyDescent="0.4">
      <c r="A87" s="17"/>
      <c r="B87" s="17"/>
      <c r="C87" s="163"/>
      <c r="D87" s="163"/>
      <c r="E87" s="90"/>
      <c r="F87" s="90"/>
      <c r="G87" s="90"/>
      <c r="H87" s="96"/>
      <c r="I87" s="96"/>
      <c r="J87" s="95"/>
      <c r="K87" s="97"/>
      <c r="L87" s="96"/>
      <c r="M87" s="164"/>
      <c r="N87" s="164"/>
      <c r="O87" s="164"/>
      <c r="P87" s="164"/>
      <c r="Q87" s="158">
        <f t="shared" si="3"/>
        <v>0</v>
      </c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76"/>
      <c r="AH87" s="76"/>
      <c r="AI87" s="76"/>
      <c r="AJ87" s="76"/>
      <c r="AK87" s="76"/>
      <c r="AL87" s="76"/>
      <c r="AM87" s="76"/>
      <c r="AN87" s="76"/>
      <c r="AO87" s="17"/>
      <c r="AP87" s="17"/>
      <c r="AQ87" s="1"/>
      <c r="AR87" s="1"/>
      <c r="AS87" s="1"/>
    </row>
    <row r="88" spans="1:45" ht="12.75" customHeight="1" x14ac:dyDescent="0.4">
      <c r="A88" s="17"/>
      <c r="B88" s="17"/>
      <c r="C88" s="147" t="s">
        <v>52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51" t="s">
        <v>39</v>
      </c>
      <c r="N88" s="152"/>
      <c r="O88" s="152"/>
      <c r="P88" s="153"/>
      <c r="Q88" s="154">
        <f>zei2/100</f>
        <v>0.1</v>
      </c>
      <c r="R88" s="154"/>
      <c r="S88" s="154"/>
      <c r="T88" s="155"/>
      <c r="U88" s="156">
        <f>keigenzei1/100</f>
        <v>0.08</v>
      </c>
      <c r="V88" s="156"/>
      <c r="W88" s="156"/>
      <c r="X88" s="157"/>
      <c r="Y88" s="17"/>
      <c r="Z88" s="17"/>
      <c r="AA88" s="17"/>
      <c r="AB88" s="17"/>
      <c r="AC88" s="17"/>
      <c r="AD88" s="17"/>
      <c r="AE88" s="17"/>
      <c r="AF88" s="17"/>
      <c r="AG88" s="76"/>
      <c r="AH88" s="76"/>
      <c r="AI88" s="76"/>
      <c r="AJ88" s="76"/>
      <c r="AK88" s="76"/>
      <c r="AL88" s="76"/>
      <c r="AM88" s="76"/>
      <c r="AN88" s="76"/>
      <c r="AO88" s="17"/>
      <c r="AP88" s="17"/>
      <c r="AQ88" s="1"/>
      <c r="AR88" s="1"/>
      <c r="AS88" s="1"/>
    </row>
    <row r="89" spans="1:45" ht="12.75" customHeight="1" x14ac:dyDescent="0.4">
      <c r="A89" s="17"/>
      <c r="B89" s="17"/>
      <c r="C89" s="147"/>
      <c r="D89" s="148"/>
      <c r="E89" s="148"/>
      <c r="F89" s="148"/>
      <c r="G89" s="148"/>
      <c r="H89" s="148"/>
      <c r="I89" s="148"/>
      <c r="J89" s="148"/>
      <c r="K89" s="148"/>
      <c r="L89" s="148"/>
      <c r="M89" s="134" t="s">
        <v>53</v>
      </c>
      <c r="N89" s="135"/>
      <c r="O89" s="135"/>
      <c r="P89" s="136"/>
      <c r="Q89" s="137">
        <f>IF(ISBLANK(AG38K22),"",IF(roundup,ROUNDUP(SUMIF(C61:D87,"",Q52:X87),0),IF(rounding,ROUND(SUMIF(C52:D87,"",Q52:X87),0),IF(rounddown,ROUNDDOWN(SUMIF(C52:D87,"",Q52:X87),0),""))))</f>
        <v>0</v>
      </c>
      <c r="R89" s="138"/>
      <c r="S89" s="138"/>
      <c r="T89" s="139"/>
      <c r="U89" s="137" t="str">
        <f>IF(ISBLANK(K52),"",IF(roundup,ROUNDUP(SUMIF(C52:D87,"※",Q52:X87),0),IF(rounding,ROUND(SUMIF(C52:D87,"※",Q52:X87),0),IF(rounddown,ROUNDDOWN(SUMIF(C52:D87,"※",Q52:X87),0),""))))</f>
        <v/>
      </c>
      <c r="V89" s="138"/>
      <c r="W89" s="138"/>
      <c r="X89" s="139"/>
      <c r="Y89" s="17"/>
      <c r="Z89" s="17"/>
      <c r="AA89" s="17"/>
      <c r="AB89" s="17"/>
      <c r="AC89" s="17"/>
      <c r="AD89" s="17"/>
      <c r="AE89" s="17"/>
      <c r="AF89" s="17"/>
      <c r="AG89" s="76"/>
      <c r="AH89" s="76"/>
      <c r="AI89" s="76"/>
      <c r="AJ89" s="76"/>
      <c r="AK89" s="76"/>
      <c r="AL89" s="76"/>
      <c r="AM89" s="76"/>
      <c r="AN89" s="76"/>
      <c r="AO89" s="17"/>
      <c r="AP89" s="17"/>
      <c r="AQ89" s="1"/>
      <c r="AR89" s="1"/>
      <c r="AS89" s="1"/>
    </row>
    <row r="90" spans="1:45" ht="12.75" customHeight="1" x14ac:dyDescent="0.4">
      <c r="A90" s="17"/>
      <c r="B90" s="17"/>
      <c r="C90" s="147"/>
      <c r="D90" s="148"/>
      <c r="E90" s="148"/>
      <c r="F90" s="148"/>
      <c r="G90" s="148"/>
      <c r="H90" s="148"/>
      <c r="I90" s="148"/>
      <c r="J90" s="148"/>
      <c r="K90" s="148"/>
      <c r="L90" s="148"/>
      <c r="M90" s="134" t="s">
        <v>54</v>
      </c>
      <c r="N90" s="135"/>
      <c r="O90" s="135"/>
      <c r="P90" s="136"/>
      <c r="Q90" s="137" t="str">
        <f>IF(ISBLANK(K52),"",IF(excluded,IF(roundup,ROUNDUP(Q89*zei2/100,0),IF(rounddown,ROUNDDOWN(Q89*zei2/100,0),ROUND(Q89*zei2/100,0))),IF(included,IF(roundup,ROUNDUP(Q89/(100+zei2)*zei2,0),IF(rounddown,ROUNDDOWN(Q89/(100+zei2)*zei2,0),ROUND(Q89/(100+zei2)*zei2,0))),"")))</f>
        <v/>
      </c>
      <c r="R90" s="138"/>
      <c r="S90" s="138"/>
      <c r="T90" s="138"/>
      <c r="U90" s="137" t="str">
        <f>IF(ISBLANK(K52),"",IF(excluded,IF(roundup,ROUNDUP(U89*keigenzei1/100,0),IF(rounddown,ROUNDDOWN(U89*keigenzei1/100,0),ROUND(U89*keigenzei1/100,0))),IF(included,IF(roundup,ROUNDUP(U89/(100+keigenzei1)*keigenzei1,0),IF(rounddown,ROUNDDOWN(U89/(100+keigenzei1)*keigenzei1,0),ROUND(U89/(100+keigenzei1)*keigenzei1,0))),"")))</f>
        <v/>
      </c>
      <c r="V90" s="138"/>
      <c r="W90" s="138"/>
      <c r="X90" s="139"/>
      <c r="Y90" s="17"/>
      <c r="Z90" s="17"/>
      <c r="AA90" s="17"/>
      <c r="AB90" s="17"/>
      <c r="AC90" s="17"/>
      <c r="AD90" s="17"/>
      <c r="AE90" s="17"/>
      <c r="AF90" s="17"/>
      <c r="AG90" s="76"/>
      <c r="AH90" s="76"/>
      <c r="AI90" s="76"/>
      <c r="AJ90" s="76"/>
      <c r="AK90" s="76"/>
      <c r="AL90" s="76"/>
      <c r="AM90" s="76"/>
      <c r="AN90" s="76"/>
      <c r="AO90" s="17"/>
      <c r="AP90" s="17"/>
      <c r="AQ90" s="1"/>
      <c r="AR90" s="1"/>
      <c r="AS90" s="1"/>
    </row>
    <row r="91" spans="1:45" ht="12.75" customHeight="1" x14ac:dyDescent="0.4">
      <c r="A91" s="17"/>
      <c r="B91" s="17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40" t="s">
        <v>55</v>
      </c>
      <c r="N91" s="141"/>
      <c r="O91" s="141"/>
      <c r="P91" s="142"/>
      <c r="Q91" s="143" t="str">
        <f>IF(ISBLANK(K52),"",IF(excluded,SUM(Q89:X90),Q89+U89))</f>
        <v/>
      </c>
      <c r="R91" s="144"/>
      <c r="S91" s="144"/>
      <c r="T91" s="144"/>
      <c r="U91" s="144"/>
      <c r="V91" s="144"/>
      <c r="W91" s="144"/>
      <c r="X91" s="145"/>
      <c r="Y91" s="17"/>
      <c r="Z91" s="17"/>
      <c r="AA91" s="17"/>
      <c r="AB91" s="17"/>
      <c r="AC91" s="17"/>
      <c r="AD91" s="17"/>
      <c r="AE91" s="17"/>
      <c r="AF91" s="17"/>
      <c r="AG91" s="76"/>
      <c r="AH91" s="76"/>
      <c r="AI91" s="76"/>
      <c r="AJ91" s="76"/>
      <c r="AK91" s="76"/>
      <c r="AL91" s="76"/>
      <c r="AM91" s="76"/>
      <c r="AN91" s="76"/>
      <c r="AO91" s="17"/>
      <c r="AP91" s="17"/>
      <c r="AQ91" s="1"/>
      <c r="AR91" s="1"/>
      <c r="AS91" s="1"/>
    </row>
    <row r="92" spans="1:45" ht="12.75" customHeight="1" x14ac:dyDescent="0.4">
      <c r="A92" s="17"/>
      <c r="B92" s="17"/>
      <c r="C92" s="146" t="s">
        <v>59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76"/>
      <c r="AH92" s="76"/>
      <c r="AI92" s="76"/>
      <c r="AJ92" s="76"/>
      <c r="AK92" s="76"/>
      <c r="AL92" s="76"/>
      <c r="AM92" s="76"/>
      <c r="AN92" s="76"/>
      <c r="AO92" s="17"/>
      <c r="AP92" s="17"/>
      <c r="AQ92" s="1"/>
      <c r="AR92" s="1"/>
      <c r="AS92" s="1"/>
    </row>
    <row r="93" spans="1:45" ht="13.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" customHeight="1" x14ac:dyDescent="0.4"/>
  </sheetData>
  <sheetProtection formatCells="0"/>
  <protectedRanges>
    <protectedRange sqref="AX5 M52:P68 M70:P87" name="範囲2"/>
    <protectedRange sqref="B42:C43 AP50:AV50 P88 AX3:AX4 AX6 AX8:AX10 AX12 AX14 AX17 AX18:BK18 C90:C91 G42:J45 M88:N88 B44 D89:G91 A45:F45 N48:X50 H88:L91 C88:G88 AQ42:BA45 AQ46:AW46 D42:F44 AP47:AZ49 AE42:AG45 AL38:AS38 V42:AC47 N47:T47 N42:T44 C70:P87 C52:P67 B68:P68" name="編集可能範囲"/>
  </protectedRanges>
  <mergeCells count="182">
    <mergeCell ref="C53:D53"/>
    <mergeCell ref="M53:P53"/>
    <mergeCell ref="Q53:X53"/>
    <mergeCell ref="C54:D54"/>
    <mergeCell ref="M54:P54"/>
    <mergeCell ref="Q54:X54"/>
    <mergeCell ref="AX18:BK18"/>
    <mergeCell ref="C51:D51"/>
    <mergeCell ref="M51:P51"/>
    <mergeCell ref="Q51:X51"/>
    <mergeCell ref="C52:D52"/>
    <mergeCell ref="M52:P52"/>
    <mergeCell ref="Q52:X52"/>
    <mergeCell ref="C47:G48"/>
    <mergeCell ref="H47:K48"/>
    <mergeCell ref="V47:AE47"/>
    <mergeCell ref="B42:G42"/>
    <mergeCell ref="B44:H44"/>
    <mergeCell ref="I43:L43"/>
    <mergeCell ref="A41:S41"/>
    <mergeCell ref="AL38:AS38"/>
    <mergeCell ref="AP41:AZ41"/>
    <mergeCell ref="T41:AD41"/>
    <mergeCell ref="V45:AE45"/>
    <mergeCell ref="C57:D57"/>
    <mergeCell ref="M57:P57"/>
    <mergeCell ref="Q57:X57"/>
    <mergeCell ref="C58:D58"/>
    <mergeCell ref="M58:P58"/>
    <mergeCell ref="Q58:X58"/>
    <mergeCell ref="C55:D55"/>
    <mergeCell ref="M55:P55"/>
    <mergeCell ref="Q55:X55"/>
    <mergeCell ref="C56:D56"/>
    <mergeCell ref="M56:P56"/>
    <mergeCell ref="Q56:X56"/>
    <mergeCell ref="C61:D61"/>
    <mergeCell ref="M61:P61"/>
    <mergeCell ref="Q61:X61"/>
    <mergeCell ref="C62:D62"/>
    <mergeCell ref="M62:P62"/>
    <mergeCell ref="Q62:X62"/>
    <mergeCell ref="C59:D59"/>
    <mergeCell ref="M59:P59"/>
    <mergeCell ref="Q59:X59"/>
    <mergeCell ref="C60:D60"/>
    <mergeCell ref="M60:P60"/>
    <mergeCell ref="Q60:X60"/>
    <mergeCell ref="C65:D65"/>
    <mergeCell ref="M65:P65"/>
    <mergeCell ref="Q65:X65"/>
    <mergeCell ref="C66:D66"/>
    <mergeCell ref="M66:P66"/>
    <mergeCell ref="Q66:X66"/>
    <mergeCell ref="C63:D63"/>
    <mergeCell ref="M63:P63"/>
    <mergeCell ref="Q63:X63"/>
    <mergeCell ref="C64:D64"/>
    <mergeCell ref="M64:P64"/>
    <mergeCell ref="Q64:X64"/>
    <mergeCell ref="C69:D69"/>
    <mergeCell ref="M69:P69"/>
    <mergeCell ref="Q69:X69"/>
    <mergeCell ref="C70:D70"/>
    <mergeCell ref="M70:P70"/>
    <mergeCell ref="Q70:X70"/>
    <mergeCell ref="C67:D67"/>
    <mergeCell ref="M67:P67"/>
    <mergeCell ref="Q67:X67"/>
    <mergeCell ref="C73:D73"/>
    <mergeCell ref="M73:P73"/>
    <mergeCell ref="Q73:X73"/>
    <mergeCell ref="C74:D74"/>
    <mergeCell ref="M74:P74"/>
    <mergeCell ref="Q74:X74"/>
    <mergeCell ref="C71:D71"/>
    <mergeCell ref="M71:P71"/>
    <mergeCell ref="Q71:X71"/>
    <mergeCell ref="C72:D72"/>
    <mergeCell ref="M72:P72"/>
    <mergeCell ref="Q72:X72"/>
    <mergeCell ref="C77:D77"/>
    <mergeCell ref="M77:P77"/>
    <mergeCell ref="Q77:X77"/>
    <mergeCell ref="C78:D78"/>
    <mergeCell ref="M78:P78"/>
    <mergeCell ref="Q78:X78"/>
    <mergeCell ref="C75:D75"/>
    <mergeCell ref="M75:P75"/>
    <mergeCell ref="Q75:X75"/>
    <mergeCell ref="C76:D76"/>
    <mergeCell ref="M76:P76"/>
    <mergeCell ref="Q76:X76"/>
    <mergeCell ref="C83:D83"/>
    <mergeCell ref="M83:P83"/>
    <mergeCell ref="Q83:X83"/>
    <mergeCell ref="C84:D84"/>
    <mergeCell ref="M84:P84"/>
    <mergeCell ref="Q84:X84"/>
    <mergeCell ref="C79:D79"/>
    <mergeCell ref="M79:P79"/>
    <mergeCell ref="Q79:X79"/>
    <mergeCell ref="C80:D80"/>
    <mergeCell ref="M80:P80"/>
    <mergeCell ref="Q80:X80"/>
    <mergeCell ref="AQ45:BB45"/>
    <mergeCell ref="AQ46:BB46"/>
    <mergeCell ref="M90:P90"/>
    <mergeCell ref="Q90:T90"/>
    <mergeCell ref="U90:X90"/>
    <mergeCell ref="M91:P91"/>
    <mergeCell ref="Q91:X91"/>
    <mergeCell ref="C92:L92"/>
    <mergeCell ref="C87:D87"/>
    <mergeCell ref="M87:P87"/>
    <mergeCell ref="Q87:X87"/>
    <mergeCell ref="C88:L91"/>
    <mergeCell ref="M88:P88"/>
    <mergeCell ref="Q88:T88"/>
    <mergeCell ref="U88:X88"/>
    <mergeCell ref="M89:P89"/>
    <mergeCell ref="Q89:T89"/>
    <mergeCell ref="U89:X89"/>
    <mergeCell ref="C85:D85"/>
    <mergeCell ref="M85:P85"/>
    <mergeCell ref="Q85:X85"/>
    <mergeCell ref="C86:D86"/>
    <mergeCell ref="M86:P86"/>
    <mergeCell ref="Q86:X86"/>
    <mergeCell ref="Y86:AF86"/>
    <mergeCell ref="Y87:AF87"/>
    <mergeCell ref="Y84:AF84"/>
    <mergeCell ref="Y85:AF85"/>
    <mergeCell ref="Y80:AF80"/>
    <mergeCell ref="Y83:AF83"/>
    <mergeCell ref="Y78:AF78"/>
    <mergeCell ref="Y79:AF79"/>
    <mergeCell ref="Y76:AF76"/>
    <mergeCell ref="Y77:AF77"/>
    <mergeCell ref="AQ42:BB42"/>
    <mergeCell ref="AQ43:BB43"/>
    <mergeCell ref="B43:H43"/>
    <mergeCell ref="A45:J45"/>
    <mergeCell ref="AQ44:BB44"/>
    <mergeCell ref="Y82:AF82"/>
    <mergeCell ref="Y81:AF81"/>
    <mergeCell ref="V42:AE42"/>
    <mergeCell ref="V43:AE43"/>
    <mergeCell ref="V44:AE44"/>
    <mergeCell ref="C81:D81"/>
    <mergeCell ref="C82:D82"/>
    <mergeCell ref="M81:P81"/>
    <mergeCell ref="M82:P82"/>
    <mergeCell ref="Q81:X81"/>
    <mergeCell ref="Q82:X82"/>
    <mergeCell ref="Y51:AF51"/>
    <mergeCell ref="Y52:AF52"/>
    <mergeCell ref="Y53:AF53"/>
    <mergeCell ref="Y54:AF54"/>
    <mergeCell ref="Y74:AF74"/>
    <mergeCell ref="Y64:AF64"/>
    <mergeCell ref="Y65:AF65"/>
    <mergeCell ref="Y62:AF62"/>
    <mergeCell ref="Y75:AF75"/>
    <mergeCell ref="Y72:AF72"/>
    <mergeCell ref="Y73:AF73"/>
    <mergeCell ref="Y70:AF70"/>
    <mergeCell ref="Y71:AF71"/>
    <mergeCell ref="Y69:AF69"/>
    <mergeCell ref="Y66:AF66"/>
    <mergeCell ref="Y67:AF67"/>
    <mergeCell ref="N42:T42"/>
    <mergeCell ref="N43:T43"/>
    <mergeCell ref="N44:T44"/>
    <mergeCell ref="Y63:AF63"/>
    <mergeCell ref="Y60:AF60"/>
    <mergeCell ref="Y61:AF61"/>
    <mergeCell ref="Y58:AF58"/>
    <mergeCell ref="Y59:AF59"/>
    <mergeCell ref="Y56:AF56"/>
    <mergeCell ref="Y57:AF57"/>
    <mergeCell ref="Y55:AF55"/>
  </mergeCells>
  <phoneticPr fontId="3"/>
  <conditionalFormatting sqref="E52:H52 F53:F57 H53:H61 E53:E67 E70:H87">
    <cfRule type="expression" dxfId="9" priority="1">
      <formula>ISEVEN(ROW())</formula>
    </cfRule>
  </conditionalFormatting>
  <conditionalFormatting sqref="AG51 C52:C67 K52:K67 M52:M67 Q52:Q67 Y52:Y67 G54:G57 F58:G61 F62:H67 C70:C87 K70:K87 M70:M87 Q70:Q87 Y70:Y87">
    <cfRule type="expression" dxfId="8" priority="2">
      <formula>ISEVEN(ROW())</formula>
    </cfRule>
  </conditionalFormatting>
  <dataValidations count="11">
    <dataValidation type="list" imeMode="on" allowBlank="1" showInputMessage="1" showErrorMessage="1" sqref="E52" xr:uid="{595A0A50-59C4-45C5-92C6-60E73A1FD4F7}">
      <formula1>"伊藤,青山,森下,中村,会長,社長,嶋田,大塚, ,"</formula1>
    </dataValidation>
    <dataValidation type="list" imeMode="on" allowBlank="1" showInputMessage="1" showErrorMessage="1" sqref="E70:E87 E53:E67" xr:uid="{529D4B54-3578-45C4-8FDB-108303B6415E}">
      <formula1>"伊藤,青山,森下,中村,会長,社長,嶋田,大塚,   ,"</formula1>
    </dataValidation>
    <dataValidation imeMode="off" allowBlank="1" showInputMessage="1" showErrorMessage="1" sqref="AX4 AX12 AX18:BK18 M88 K70:P87 K52:P67" xr:uid="{86FEE931-C5AF-4856-A0F0-8B8C1190AC7D}"/>
    <dataValidation imeMode="on" allowBlank="1" showInputMessage="1" showErrorMessage="1" sqref="C88 N47:N50 J44 O50:U50 N42:N44 A45:J45 H42 B42:B44 I42:I44 J42 F70:H87 F52:H67" xr:uid="{EA13258D-6BA7-4789-9CC5-B43AE28E865F}"/>
    <dataValidation type="list" allowBlank="1" showInputMessage="1" showErrorMessage="1" sqref="AX17" xr:uid="{0E89D388-1056-4864-A63D-C8734691841B}">
      <formula1>$AY$17:$AZ$17</formula1>
    </dataValidation>
    <dataValidation type="list" allowBlank="1" showInputMessage="1" showErrorMessage="1" sqref="AX3" xr:uid="{5E9188C9-E628-424A-BCC7-1DB46436A387}">
      <formula1>$AY$3:$BA$3</formula1>
    </dataValidation>
    <dataValidation type="list" allowBlank="1" showInputMessage="1" showErrorMessage="1" sqref="AX6" xr:uid="{9FB8EB37-B574-4E31-B2D2-F60754E80D54}">
      <formula1>$AY$6:$BA$6</formula1>
    </dataValidation>
    <dataValidation type="whole" imeMode="off" allowBlank="1" showInputMessage="1" showErrorMessage="1" sqref="AX8" xr:uid="{ED6A7E50-9DB0-4595-BFBF-9E4CFB1BCEB0}">
      <formula1>1970</formula1>
      <formula2>2100</formula2>
    </dataValidation>
    <dataValidation type="whole" imeMode="off" allowBlank="1" showInputMessage="1" showErrorMessage="1" sqref="AX9" xr:uid="{103E7092-A524-4D89-9EC1-2C84B838394A}">
      <formula1>1</formula1>
      <formula2>12</formula2>
    </dataValidation>
    <dataValidation type="whole" imeMode="off" allowBlank="1" showInputMessage="1" showErrorMessage="1" sqref="AX14 AX10" xr:uid="{CF54A7F7-C9B2-44B7-8CB8-16CB8AFF7D00}">
      <formula1>1</formula1>
      <formula2>31</formula2>
    </dataValidation>
    <dataValidation type="list" imeMode="on" allowBlank="1" showInputMessage="1" showErrorMessage="1" sqref="G53:G55 C70:D87 C52:D67" xr:uid="{ADE4DC4B-8A6A-4AAB-B0A3-E58959747BC7}">
      <formula1>"※"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>
    <oddFooter>&amp;P / &amp;N ページ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5702-84E5-4069-8F74-E174A795B516}">
  <sheetPr>
    <tabColor rgb="FFFFFF00"/>
  </sheetPr>
  <dimension ref="A1:BP95"/>
  <sheetViews>
    <sheetView showGridLines="0" topLeftCell="A72" zoomScaleNormal="100" workbookViewId="0">
      <selection activeCell="M70" sqref="M70:P70"/>
    </sheetView>
  </sheetViews>
  <sheetFormatPr defaultRowHeight="18.75" x14ac:dyDescent="0.4"/>
  <cols>
    <col min="1" max="1" width="2.375" customWidth="1"/>
    <col min="2" max="2" width="0.87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9.75" customWidth="1"/>
    <col min="9" max="9" width="12.625" customWidth="1"/>
    <col min="10" max="10" width="7.75" customWidth="1"/>
    <col min="11" max="11" width="8.625" customWidth="1"/>
    <col min="12" max="12" width="4.125" customWidth="1"/>
    <col min="13" max="13" width="4.375" customWidth="1"/>
    <col min="14" max="14" width="2.25" customWidth="1"/>
    <col min="15" max="15" width="1.375" customWidth="1"/>
    <col min="16" max="16" width="5" customWidth="1"/>
    <col min="17" max="17" width="2.25" customWidth="1"/>
    <col min="18" max="18" width="1.625" customWidth="1"/>
    <col min="19" max="19" width="3" customWidth="1"/>
    <col min="20" max="20" width="5.125" customWidth="1"/>
    <col min="21" max="21" width="3.875" customWidth="1"/>
    <col min="22" max="22" width="3.375" customWidth="1"/>
    <col min="23" max="24" width="0.875" customWidth="1"/>
    <col min="25" max="25" width="1.25" customWidth="1"/>
    <col min="26" max="26" width="1.375" customWidth="1"/>
    <col min="27" max="27" width="6.125" customWidth="1"/>
    <col min="28" max="29" width="2.375" customWidth="1"/>
    <col min="30" max="30" width="0.375" customWidth="1"/>
    <col min="31" max="31" width="3.125" customWidth="1"/>
    <col min="32" max="32" width="0.125" customWidth="1"/>
    <col min="33" max="47" width="2.375" customWidth="1"/>
    <col min="48" max="48" width="2.5" customWidth="1"/>
    <col min="49" max="49" width="14" customWidth="1"/>
    <col min="50" max="50" width="10.625" customWidth="1"/>
    <col min="51" max="51" width="13" hidden="1" customWidth="1"/>
    <col min="52" max="52" width="12.125" hidden="1" customWidth="1"/>
    <col min="53" max="53" width="21.625" hidden="1" customWidth="1"/>
    <col min="54" max="54" width="0.125" customWidth="1"/>
    <col min="55" max="55" width="0.125" hidden="1" customWidth="1"/>
    <col min="56" max="56" width="28.125" hidden="1" customWidth="1"/>
    <col min="57" max="62" width="8.875" customWidth="1"/>
  </cols>
  <sheetData>
    <row r="1" spans="1:64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64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  <c r="AU2" s="3"/>
      <c r="AV2" s="4"/>
      <c r="AW2" s="4" t="s">
        <v>0</v>
      </c>
      <c r="AX2" s="5"/>
      <c r="AY2" s="5"/>
      <c r="AZ2" s="5"/>
      <c r="BA2" s="5"/>
      <c r="BB2" s="5"/>
      <c r="BC2" s="5"/>
      <c r="BD2" s="5"/>
      <c r="BE2" s="4"/>
      <c r="BF2" s="4"/>
      <c r="BG2" s="4"/>
      <c r="BH2" s="4"/>
      <c r="BI2" s="4"/>
      <c r="BJ2" s="4"/>
      <c r="BK2" s="4"/>
      <c r="BL2" s="6"/>
    </row>
    <row r="3" spans="1:64" ht="12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7"/>
      <c r="AU3" s="1"/>
      <c r="AW3" s="8" t="s">
        <v>2</v>
      </c>
      <c r="AX3" s="9" t="s">
        <v>3</v>
      </c>
      <c r="AY3" s="10" t="s">
        <v>4</v>
      </c>
      <c r="AZ3" s="10" t="s">
        <v>3</v>
      </c>
      <c r="BA3" s="10" t="s">
        <v>5</v>
      </c>
      <c r="BB3" s="10">
        <f>IF(zei1=AY3,1,0)</f>
        <v>0</v>
      </c>
      <c r="BC3" s="10">
        <f>IF(zei1=AZ3,1,0)</f>
        <v>1</v>
      </c>
      <c r="BD3" s="10">
        <f>IF(zei1=BA3,1,0)</f>
        <v>0</v>
      </c>
      <c r="BL3" s="11"/>
    </row>
    <row r="4" spans="1:64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7"/>
      <c r="AU4" s="1"/>
      <c r="AW4" s="12" t="s">
        <v>6</v>
      </c>
      <c r="AX4" s="9">
        <v>10</v>
      </c>
      <c r="AY4" s="13"/>
      <c r="AZ4" s="10"/>
      <c r="BA4" s="10"/>
      <c r="BB4" s="10"/>
      <c r="BC4" s="10"/>
      <c r="BD4" s="10"/>
      <c r="BL4" s="11"/>
    </row>
    <row r="5" spans="1:64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7"/>
      <c r="AU5" s="1"/>
      <c r="AW5" s="15" t="s">
        <v>7</v>
      </c>
      <c r="AX5" s="16">
        <v>8</v>
      </c>
      <c r="AY5" s="10"/>
      <c r="AZ5" s="10"/>
      <c r="BA5" s="10"/>
      <c r="BB5" s="13"/>
      <c r="BL5" s="11"/>
    </row>
    <row r="6" spans="1:64" ht="12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7"/>
      <c r="AU6" s="1"/>
      <c r="AW6" s="18" t="s">
        <v>8</v>
      </c>
      <c r="AX6" s="19" t="s">
        <v>9</v>
      </c>
      <c r="AY6" s="20" t="s">
        <v>10</v>
      </c>
      <c r="AZ6" s="20" t="s">
        <v>11</v>
      </c>
      <c r="BA6" s="20" t="s">
        <v>9</v>
      </c>
      <c r="BB6" s="13">
        <f>IF(round1=AY6,1,0)</f>
        <v>0</v>
      </c>
      <c r="BC6" s="10">
        <f>IF(round1=AZ6,1,0)</f>
        <v>0</v>
      </c>
      <c r="BD6" s="10">
        <f>IF(round1=BA6,1,0)</f>
        <v>1</v>
      </c>
      <c r="BL6" s="11"/>
    </row>
    <row r="7" spans="1:64" ht="12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7"/>
      <c r="AU7" s="1"/>
      <c r="BL7" s="11"/>
    </row>
    <row r="8" spans="1:64" ht="1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7"/>
      <c r="AU8" s="1"/>
      <c r="AW8" s="8" t="s">
        <v>13</v>
      </c>
      <c r="AX8" s="9">
        <v>2023</v>
      </c>
      <c r="BL8" s="11"/>
    </row>
    <row r="9" spans="1:64" ht="12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7"/>
      <c r="AU9" s="1"/>
      <c r="AW9" s="8" t="s">
        <v>16</v>
      </c>
      <c r="AX9" s="19">
        <v>10</v>
      </c>
      <c r="BL9" s="11"/>
    </row>
    <row r="10" spans="1:64" ht="12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7"/>
      <c r="AU10" s="1"/>
      <c r="AW10" s="8" t="s">
        <v>18</v>
      </c>
      <c r="AX10" s="9">
        <v>31</v>
      </c>
      <c r="BL10" s="11"/>
    </row>
    <row r="11" spans="1:64" ht="12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7"/>
      <c r="AU11" s="1"/>
      <c r="AX11" s="28"/>
      <c r="BL11" s="11"/>
    </row>
    <row r="12" spans="1:64" ht="12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"/>
      <c r="AU12" s="1"/>
      <c r="AW12" s="8" t="s">
        <v>23</v>
      </c>
      <c r="AX12" s="29" t="s">
        <v>24</v>
      </c>
      <c r="BL12" s="11"/>
    </row>
    <row r="13" spans="1:64" ht="12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"/>
      <c r="AU13" s="1"/>
      <c r="AX13" s="28"/>
      <c r="BL13" s="11"/>
    </row>
    <row r="14" spans="1:64" ht="12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"/>
      <c r="AU14" s="1"/>
      <c r="AW14" s="8" t="s">
        <v>30</v>
      </c>
      <c r="AX14" s="9">
        <v>31</v>
      </c>
      <c r="BL14" s="11"/>
    </row>
    <row r="15" spans="1:64" ht="12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"/>
      <c r="AU15" s="1"/>
      <c r="AX15" s="28"/>
      <c r="BL15" s="11"/>
    </row>
    <row r="16" spans="1:64" ht="12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"/>
      <c r="AU16" s="1"/>
      <c r="AX16" s="28"/>
      <c r="BL16" s="11"/>
    </row>
    <row r="17" spans="1:64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"/>
      <c r="AU17" s="1"/>
      <c r="AW17" s="8" t="s">
        <v>33</v>
      </c>
      <c r="AX17" s="37" t="s">
        <v>34</v>
      </c>
      <c r="AY17" t="s">
        <v>34</v>
      </c>
      <c r="AZ17" t="s">
        <v>35</v>
      </c>
      <c r="BB17">
        <f>IF(hutan=AY17,1,0)</f>
        <v>1</v>
      </c>
      <c r="BC17">
        <f>IF(hutan=AZ17,1,0)</f>
        <v>0</v>
      </c>
      <c r="BL17" s="11"/>
    </row>
    <row r="18" spans="1:64" ht="12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"/>
      <c r="AU18" s="1"/>
      <c r="AW18" s="8" t="s">
        <v>37</v>
      </c>
      <c r="AX18" s="111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L18" s="38"/>
    </row>
    <row r="19" spans="1:64" ht="12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"/>
      <c r="AU19" s="1"/>
      <c r="BL19" s="11"/>
    </row>
    <row r="20" spans="1:64" ht="12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"/>
      <c r="AU20" s="1"/>
      <c r="BL20" s="11"/>
    </row>
    <row r="21" spans="1:64" ht="12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"/>
      <c r="AU21" s="1"/>
      <c r="BL21" s="11"/>
    </row>
    <row r="22" spans="1:64" ht="12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"/>
      <c r="AU22" s="1"/>
      <c r="BL22" s="11"/>
    </row>
    <row r="23" spans="1:64" ht="12.7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59"/>
      <c r="AU23" s="60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2"/>
    </row>
    <row r="24" spans="1:64" ht="12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64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64" ht="12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64" ht="12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64" ht="12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64" ht="12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64" ht="12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64" ht="12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64" ht="12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BE32" s="64"/>
    </row>
    <row r="33" spans="1:68" ht="12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68" ht="12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68" ht="12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68" ht="12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68" ht="12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68" ht="12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70"/>
      <c r="AL38" s="161"/>
      <c r="AM38" s="161"/>
      <c r="AN38" s="161"/>
      <c r="AO38" s="161"/>
      <c r="AP38" s="161"/>
      <c r="AQ38" s="161"/>
      <c r="AR38" s="161"/>
      <c r="AS38" s="161"/>
      <c r="AT38" s="1"/>
      <c r="AU38" s="1"/>
    </row>
    <row r="39" spans="1:68" ht="12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68" ht="12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68" ht="21" customHeight="1" x14ac:dyDescent="0.4">
      <c r="A41" s="173" t="s">
        <v>1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4">
        <f>DATE(year1,month1,_day1)</f>
        <v>45230</v>
      </c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1"/>
      <c r="AF41" s="21"/>
      <c r="AG41" s="21"/>
      <c r="AH41" s="21"/>
      <c r="AI41" s="21"/>
      <c r="AJ41" s="21"/>
      <c r="AK41" s="21"/>
      <c r="AL41" s="21"/>
      <c r="AM41" s="21"/>
      <c r="AN41" s="66"/>
      <c r="AO41" s="66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</row>
    <row r="42" spans="1:68" ht="15.75" customHeight="1" x14ac:dyDescent="0.4">
      <c r="A42" s="23"/>
      <c r="B42" s="162" t="s">
        <v>19</v>
      </c>
      <c r="C42" s="162"/>
      <c r="D42" s="162"/>
      <c r="E42" s="162"/>
      <c r="F42" s="162"/>
      <c r="G42" s="162"/>
      <c r="H42" s="24"/>
      <c r="I42" s="24"/>
      <c r="J42" s="24"/>
      <c r="K42" s="68"/>
      <c r="L42" s="68"/>
      <c r="M42" s="89" t="s">
        <v>32</v>
      </c>
      <c r="N42" s="159" t="e">
        <f>[1]表紙!#REF!</f>
        <v>#REF!</v>
      </c>
      <c r="O42" s="159"/>
      <c r="P42" s="159"/>
      <c r="Q42" s="159"/>
      <c r="R42" s="159"/>
      <c r="S42" s="159"/>
      <c r="T42" s="159"/>
      <c r="U42" s="74" t="s">
        <v>17</v>
      </c>
      <c r="V42" s="103" t="e">
        <f>[1]表紙!#REF!</f>
        <v>#REF!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27"/>
      <c r="AG42" s="27"/>
      <c r="AH42" s="27"/>
      <c r="AI42" s="72"/>
      <c r="AJ42" s="72"/>
      <c r="AK42" s="72"/>
      <c r="AL42" s="72"/>
      <c r="AM42" s="72"/>
      <c r="AN42" s="66"/>
      <c r="AO42" s="66"/>
      <c r="AP42" s="70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</row>
    <row r="43" spans="1:68" ht="15" customHeight="1" x14ac:dyDescent="0.4">
      <c r="A43" s="23"/>
      <c r="B43" s="162" t="s">
        <v>21</v>
      </c>
      <c r="C43" s="162"/>
      <c r="D43" s="162"/>
      <c r="E43" s="162"/>
      <c r="F43" s="162"/>
      <c r="G43" s="162"/>
      <c r="H43" s="162"/>
      <c r="I43" s="172" t="s">
        <v>58</v>
      </c>
      <c r="J43" s="172"/>
      <c r="K43" s="172"/>
      <c r="L43" s="172"/>
      <c r="M43" s="89" t="s">
        <v>36</v>
      </c>
      <c r="N43" s="160" t="e">
        <f>[1]表紙!#REF!</f>
        <v>#REF!</v>
      </c>
      <c r="O43" s="160"/>
      <c r="P43" s="160"/>
      <c r="Q43" s="160"/>
      <c r="R43" s="160"/>
      <c r="S43" s="160"/>
      <c r="T43" s="160"/>
      <c r="U43" s="74" t="s">
        <v>20</v>
      </c>
      <c r="V43" s="103" t="e">
        <f>[1]表紙!#REF!</f>
        <v>#REF!</v>
      </c>
      <c r="W43" s="103"/>
      <c r="X43" s="103"/>
      <c r="Y43" s="103"/>
      <c r="Z43" s="103"/>
      <c r="AA43" s="103"/>
      <c r="AB43" s="103"/>
      <c r="AC43" s="103"/>
      <c r="AD43" s="103"/>
      <c r="AE43" s="103"/>
      <c r="AF43" s="27"/>
      <c r="AG43" s="27"/>
      <c r="AH43" s="27"/>
      <c r="AI43" s="72"/>
      <c r="AJ43" s="72"/>
      <c r="AK43" s="72"/>
      <c r="AL43" s="72"/>
      <c r="AM43" s="72"/>
      <c r="AN43" s="14"/>
      <c r="AO43" s="14"/>
      <c r="AP43" s="70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</row>
    <row r="44" spans="1:68" ht="19.5" customHeight="1" x14ac:dyDescent="0.4">
      <c r="A44" s="23"/>
      <c r="B44" s="104" t="s">
        <v>25</v>
      </c>
      <c r="C44" s="104"/>
      <c r="D44" s="104"/>
      <c r="E44" s="104"/>
      <c r="F44" s="104"/>
      <c r="G44" s="104"/>
      <c r="H44" s="104"/>
      <c r="I44" s="24"/>
      <c r="J44" s="24"/>
      <c r="K44" s="17"/>
      <c r="L44" s="17"/>
      <c r="M44" s="89" t="s">
        <v>38</v>
      </c>
      <c r="N44" s="160">
        <f>[1]表紙!C1</f>
        <v>0</v>
      </c>
      <c r="O44" s="160"/>
      <c r="P44" s="160"/>
      <c r="Q44" s="160"/>
      <c r="R44" s="160"/>
      <c r="S44" s="160"/>
      <c r="T44" s="160"/>
      <c r="U44" s="74" t="s">
        <v>22</v>
      </c>
      <c r="V44" s="103" t="e">
        <f>[1]表紙!#REF!</f>
        <v>#REF!</v>
      </c>
      <c r="W44" s="103"/>
      <c r="X44" s="103"/>
      <c r="Y44" s="103"/>
      <c r="Z44" s="103"/>
      <c r="AA44" s="103"/>
      <c r="AB44" s="103"/>
      <c r="AC44" s="103"/>
      <c r="AD44" s="103"/>
      <c r="AE44" s="103"/>
      <c r="AF44" s="27"/>
      <c r="AG44" s="27"/>
      <c r="AH44" s="27"/>
      <c r="AI44" s="72"/>
      <c r="AJ44" s="72"/>
      <c r="AK44" s="72"/>
      <c r="AL44" s="72"/>
      <c r="AM44" s="72"/>
      <c r="AN44" s="67"/>
      <c r="AO44" s="67"/>
      <c r="AP44" s="70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</row>
    <row r="45" spans="1:68" ht="13.5" customHeight="1" x14ac:dyDescent="0.4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7"/>
      <c r="L45" s="17"/>
      <c r="M45" s="17"/>
      <c r="N45" s="17"/>
      <c r="O45" s="21"/>
      <c r="P45" s="21"/>
      <c r="Q45" s="21"/>
      <c r="R45" s="21"/>
      <c r="S45" s="21"/>
      <c r="T45" s="21"/>
      <c r="U45" s="75" t="s">
        <v>26</v>
      </c>
      <c r="V45" s="103" t="e">
        <f>[1]表紙!#REF!</f>
        <v>#REF!</v>
      </c>
      <c r="W45" s="103"/>
      <c r="X45" s="103"/>
      <c r="Y45" s="103"/>
      <c r="Z45" s="103"/>
      <c r="AA45" s="103"/>
      <c r="AB45" s="103"/>
      <c r="AC45" s="103"/>
      <c r="AD45" s="103"/>
      <c r="AE45" s="103"/>
      <c r="AF45" s="27"/>
      <c r="AG45" s="27"/>
      <c r="AH45" s="27"/>
      <c r="AI45" s="72"/>
      <c r="AJ45" s="72"/>
      <c r="AK45" s="72"/>
      <c r="AL45" s="72"/>
      <c r="AM45" s="72"/>
      <c r="AN45" s="21"/>
      <c r="AO45" s="70"/>
      <c r="AP45" s="70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</row>
    <row r="46" spans="1:68" ht="0.75" customHeight="1" x14ac:dyDescent="0.4">
      <c r="A46" s="17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  <c r="O46" s="86"/>
      <c r="P46" s="86"/>
      <c r="Q46" s="86"/>
      <c r="R46" s="86"/>
      <c r="S46" s="86"/>
      <c r="T46" s="86"/>
      <c r="U46" s="87"/>
      <c r="V46" s="26"/>
      <c r="W46" s="26"/>
      <c r="X46" s="26"/>
      <c r="Y46" s="26"/>
      <c r="Z46" s="26"/>
      <c r="AA46" s="26"/>
      <c r="AB46" s="26"/>
      <c r="AC46" s="26"/>
      <c r="AD46" s="88"/>
      <c r="AE46" s="69"/>
      <c r="AF46" s="73"/>
      <c r="AG46" s="73"/>
      <c r="AH46" s="73"/>
      <c r="AI46" s="72"/>
      <c r="AJ46" s="72"/>
      <c r="AK46" s="72"/>
      <c r="AL46" s="72"/>
      <c r="AM46" s="72"/>
      <c r="AN46" s="22"/>
      <c r="AO46" s="70"/>
      <c r="AP46" s="70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</row>
    <row r="47" spans="1:68" ht="17.25" customHeight="1" x14ac:dyDescent="0.4">
      <c r="A47" s="17"/>
      <c r="B47" s="85"/>
      <c r="C47" s="167" t="s">
        <v>31</v>
      </c>
      <c r="D47" s="168"/>
      <c r="E47" s="168"/>
      <c r="F47" s="168"/>
      <c r="G47" s="168"/>
      <c r="H47" s="171" t="str">
        <f>Q91</f>
        <v/>
      </c>
      <c r="I47" s="171"/>
      <c r="J47" s="171"/>
      <c r="K47" s="171"/>
      <c r="L47" s="77"/>
      <c r="M47" s="78"/>
      <c r="N47" s="79"/>
      <c r="O47" s="79"/>
      <c r="P47" s="79"/>
      <c r="Q47" s="80"/>
      <c r="R47" s="72"/>
      <c r="S47" s="72"/>
      <c r="T47" s="72"/>
      <c r="U47" s="74" t="s">
        <v>28</v>
      </c>
      <c r="V47" s="103" t="e">
        <f>[1]表紙!#REF!</f>
        <v>#REF!</v>
      </c>
      <c r="W47" s="103"/>
      <c r="X47" s="103"/>
      <c r="Y47" s="103"/>
      <c r="Z47" s="103"/>
      <c r="AA47" s="103"/>
      <c r="AB47" s="103"/>
      <c r="AC47" s="103"/>
      <c r="AD47" s="103"/>
      <c r="AE47" s="103"/>
      <c r="AF47" s="72"/>
      <c r="AG47" s="72"/>
      <c r="AH47" s="72"/>
      <c r="AI47" s="72"/>
      <c r="AJ47" s="72"/>
      <c r="AK47" s="72"/>
      <c r="AL47" s="72"/>
      <c r="AM47" s="72"/>
      <c r="AN47" s="22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</row>
    <row r="48" spans="1:68" ht="12.75" customHeight="1" x14ac:dyDescent="0.4">
      <c r="A48" s="17"/>
      <c r="B48" s="85"/>
      <c r="C48" s="169"/>
      <c r="D48" s="170"/>
      <c r="E48" s="170"/>
      <c r="F48" s="170"/>
      <c r="G48" s="170"/>
      <c r="H48" s="129"/>
      <c r="I48" s="129"/>
      <c r="J48" s="129"/>
      <c r="K48" s="129"/>
      <c r="L48" s="44"/>
      <c r="M48" s="81"/>
      <c r="N48" s="82"/>
      <c r="O48" s="82"/>
      <c r="P48" s="82"/>
      <c r="Q48" s="83"/>
      <c r="R48" s="71"/>
      <c r="S48" s="71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22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M48" s="39"/>
      <c r="BN48" s="39"/>
      <c r="BO48" s="39"/>
      <c r="BP48" s="39"/>
    </row>
    <row r="49" spans="1:53" ht="12.75" hidden="1" customHeight="1" x14ac:dyDescent="0.4">
      <c r="A49" s="17"/>
      <c r="B49" s="40"/>
      <c r="C49" s="41"/>
      <c r="D49" s="41"/>
      <c r="E49" s="41"/>
      <c r="F49" s="41"/>
      <c r="G49" s="41"/>
      <c r="H49" s="41"/>
      <c r="I49" s="41"/>
      <c r="J49" s="41"/>
      <c r="K49" s="35"/>
      <c r="L49" s="35"/>
      <c r="M49" s="36"/>
      <c r="N49" s="71"/>
      <c r="O49" s="71"/>
      <c r="P49" s="71"/>
      <c r="Q49" s="71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22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6" hidden="1" customHeight="1" x14ac:dyDescent="0.4">
      <c r="A50" s="17"/>
      <c r="B50" s="42"/>
      <c r="C50" s="43"/>
      <c r="D50" s="43"/>
      <c r="E50" s="43"/>
      <c r="F50" s="43"/>
      <c r="G50" s="43"/>
      <c r="H50" s="43"/>
      <c r="I50" s="43"/>
      <c r="J50" s="43"/>
      <c r="K50" s="44"/>
      <c r="L50" s="44"/>
      <c r="M50" s="45"/>
      <c r="N50" s="46"/>
      <c r="O50" s="46"/>
      <c r="P50" s="46"/>
      <c r="Q50" s="46"/>
      <c r="R50" s="46"/>
      <c r="S50" s="46"/>
      <c r="T50" s="46"/>
      <c r="U50" s="46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17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</row>
    <row r="51" spans="1:53" ht="12.75" customHeight="1" x14ac:dyDescent="0.4">
      <c r="A51" s="17"/>
      <c r="B51" s="17"/>
      <c r="C51" s="116" t="s">
        <v>39</v>
      </c>
      <c r="D51" s="117"/>
      <c r="E51" s="48" t="s">
        <v>40</v>
      </c>
      <c r="F51" s="48" t="s">
        <v>41</v>
      </c>
      <c r="G51" s="48" t="s">
        <v>42</v>
      </c>
      <c r="H51" s="48" t="s">
        <v>43</v>
      </c>
      <c r="I51" s="48" t="s">
        <v>44</v>
      </c>
      <c r="J51" s="49" t="s">
        <v>45</v>
      </c>
      <c r="K51" s="50" t="s">
        <v>46</v>
      </c>
      <c r="L51" s="48" t="s">
        <v>47</v>
      </c>
      <c r="M51" s="118" t="str">
        <f>IF(included=1,"単価(税込)",IF(excluded=1,"単価(税抜)","単価"))</f>
        <v>単価(税抜)</v>
      </c>
      <c r="N51" s="117"/>
      <c r="O51" s="117"/>
      <c r="P51" s="119"/>
      <c r="Q51" s="117" t="str">
        <f>IF(included=1,"金額(税込)",IF(excluded=1,"金額(税抜)","金額"))</f>
        <v>金額(税抜)</v>
      </c>
      <c r="R51" s="117"/>
      <c r="S51" s="117"/>
      <c r="T51" s="117"/>
      <c r="U51" s="117"/>
      <c r="V51" s="117"/>
      <c r="W51" s="117"/>
      <c r="X51" s="120"/>
      <c r="Y51" s="117" t="s">
        <v>57</v>
      </c>
      <c r="Z51" s="117"/>
      <c r="AA51" s="117"/>
      <c r="AB51" s="117"/>
      <c r="AC51" s="117"/>
      <c r="AD51" s="117"/>
      <c r="AE51" s="117"/>
      <c r="AF51" s="120"/>
      <c r="AG51" s="76">
        <f>IF(roundup,ROUNDUP(AA52*AC52,0),IF(rounddown,ROUNDDOWN(AA52*AC52,0),ROUND(AA52*AC52,0)))</f>
        <v>0</v>
      </c>
      <c r="AH51" s="76"/>
      <c r="AI51" s="76"/>
      <c r="AJ51" s="76"/>
      <c r="AK51" s="76"/>
      <c r="AL51" s="76"/>
      <c r="AM51" s="76"/>
      <c r="AN51" s="76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</row>
    <row r="52" spans="1:53" ht="24.95" customHeight="1" x14ac:dyDescent="0.4">
      <c r="A52" s="17"/>
      <c r="B52" s="17"/>
      <c r="C52" s="163"/>
      <c r="D52" s="163"/>
      <c r="E52" s="91"/>
      <c r="F52" s="91"/>
      <c r="G52" s="91"/>
      <c r="H52" s="92"/>
      <c r="I52" s="92"/>
      <c r="J52" s="93"/>
      <c r="K52" s="94"/>
      <c r="L52" s="92"/>
      <c r="M52" s="164"/>
      <c r="N52" s="164"/>
      <c r="O52" s="164"/>
      <c r="P52" s="164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76"/>
      <c r="AH52" s="76"/>
      <c r="AI52" s="76"/>
      <c r="AJ52" s="76"/>
      <c r="AK52" s="76"/>
      <c r="AL52" s="76"/>
      <c r="AM52" s="76"/>
      <c r="AN52" s="76"/>
      <c r="AO52" s="17"/>
      <c r="AP52" s="17"/>
      <c r="AQ52" s="1"/>
      <c r="AR52" s="1"/>
      <c r="AS52" s="1"/>
      <c r="AT52" s="1"/>
      <c r="AU52" s="1"/>
    </row>
    <row r="53" spans="1:53" ht="24.95" customHeight="1" x14ac:dyDescent="0.4">
      <c r="A53" s="17"/>
      <c r="B53" s="17"/>
      <c r="C53" s="163"/>
      <c r="D53" s="163"/>
      <c r="E53" s="90"/>
      <c r="F53" s="90"/>
      <c r="G53" s="95"/>
      <c r="H53" s="96"/>
      <c r="I53" s="96"/>
      <c r="J53" s="95"/>
      <c r="K53" s="97"/>
      <c r="L53" s="96"/>
      <c r="M53" s="164"/>
      <c r="N53" s="164"/>
      <c r="O53" s="164"/>
      <c r="P53" s="164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76"/>
      <c r="AH53" s="76"/>
      <c r="AI53" s="76"/>
      <c r="AJ53" s="76"/>
      <c r="AK53" s="76"/>
      <c r="AL53" s="76"/>
      <c r="AM53" s="76"/>
      <c r="AN53" s="76"/>
      <c r="AO53" s="17"/>
      <c r="AP53" s="17"/>
      <c r="AQ53" s="1"/>
      <c r="AR53" s="1"/>
      <c r="AS53" s="1"/>
      <c r="AT53" s="1"/>
      <c r="AU53" s="1"/>
    </row>
    <row r="54" spans="1:53" ht="24.95" customHeight="1" x14ac:dyDescent="0.4">
      <c r="A54" s="17"/>
      <c r="B54" s="17"/>
      <c r="C54" s="163"/>
      <c r="D54" s="163"/>
      <c r="E54" s="91"/>
      <c r="F54" s="91"/>
      <c r="G54" s="95"/>
      <c r="H54" s="96"/>
      <c r="I54" s="92"/>
      <c r="J54" s="93"/>
      <c r="K54" s="97"/>
      <c r="L54" s="92"/>
      <c r="M54" s="164"/>
      <c r="N54" s="164"/>
      <c r="O54" s="164"/>
      <c r="P54" s="164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76"/>
      <c r="AH54" s="76"/>
      <c r="AI54" s="76"/>
      <c r="AJ54" s="76"/>
      <c r="AK54" s="76"/>
      <c r="AL54" s="76"/>
      <c r="AM54" s="76"/>
      <c r="AN54" s="76"/>
      <c r="AO54" s="17"/>
      <c r="AP54" s="17"/>
      <c r="AQ54" s="1"/>
      <c r="AR54" s="1"/>
      <c r="AS54" s="1"/>
      <c r="AT54" s="1"/>
      <c r="AU54" s="1"/>
    </row>
    <row r="55" spans="1:53" ht="24.95" customHeight="1" x14ac:dyDescent="0.4">
      <c r="A55" s="17"/>
      <c r="B55" s="17"/>
      <c r="C55" s="163"/>
      <c r="D55" s="163"/>
      <c r="E55" s="90"/>
      <c r="F55" s="90"/>
      <c r="G55" s="95"/>
      <c r="H55" s="96"/>
      <c r="I55" s="96"/>
      <c r="J55" s="95"/>
      <c r="K55" s="97"/>
      <c r="L55" s="96"/>
      <c r="M55" s="164"/>
      <c r="N55" s="164"/>
      <c r="O55" s="164"/>
      <c r="P55" s="164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76"/>
      <c r="AH55" s="76"/>
      <c r="AI55" s="76"/>
      <c r="AJ55" s="76"/>
      <c r="AK55" s="76"/>
      <c r="AL55" s="76"/>
      <c r="AM55" s="76"/>
      <c r="AN55" s="76"/>
      <c r="AO55" s="17"/>
      <c r="AP55" s="17"/>
      <c r="AQ55" s="1"/>
      <c r="AR55" s="1"/>
      <c r="AS55" s="1"/>
      <c r="AT55" s="1"/>
      <c r="AU55" s="1"/>
    </row>
    <row r="56" spans="1:53" ht="24.95" customHeight="1" x14ac:dyDescent="0.4">
      <c r="A56" s="17"/>
      <c r="B56" s="17"/>
      <c r="C56" s="163"/>
      <c r="D56" s="163"/>
      <c r="E56" s="91"/>
      <c r="F56" s="91"/>
      <c r="G56" s="90"/>
      <c r="H56" s="96"/>
      <c r="I56" s="92"/>
      <c r="J56" s="93"/>
      <c r="K56" s="97"/>
      <c r="L56" s="92"/>
      <c r="M56" s="164"/>
      <c r="N56" s="164"/>
      <c r="O56" s="164"/>
      <c r="P56" s="164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76"/>
      <c r="AH56" s="76"/>
      <c r="AI56" s="76"/>
      <c r="AJ56" s="76"/>
      <c r="AK56" s="76"/>
      <c r="AL56" s="76"/>
      <c r="AM56" s="76"/>
      <c r="AN56" s="76"/>
      <c r="AO56" s="17"/>
      <c r="AP56" s="17"/>
      <c r="AQ56" s="1"/>
      <c r="AR56" s="1"/>
      <c r="AS56" s="1"/>
      <c r="AT56" s="1"/>
      <c r="AU56" s="1"/>
    </row>
    <row r="57" spans="1:53" ht="24.95" customHeight="1" x14ac:dyDescent="0.4">
      <c r="A57" s="17"/>
      <c r="B57" s="17"/>
      <c r="C57" s="163"/>
      <c r="D57" s="163"/>
      <c r="E57" s="90"/>
      <c r="F57" s="90"/>
      <c r="G57" s="90"/>
      <c r="H57" s="96"/>
      <c r="I57" s="96"/>
      <c r="J57" s="95"/>
      <c r="K57" s="97"/>
      <c r="L57" s="96"/>
      <c r="M57" s="164"/>
      <c r="N57" s="164"/>
      <c r="O57" s="164"/>
      <c r="P57" s="164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76"/>
      <c r="AH57" s="76"/>
      <c r="AI57" s="76"/>
      <c r="AJ57" s="76"/>
      <c r="AK57" s="76"/>
      <c r="AL57" s="76"/>
      <c r="AM57" s="76"/>
      <c r="AN57" s="76"/>
      <c r="AO57" s="17"/>
      <c r="AP57" s="17"/>
      <c r="AQ57" s="1"/>
      <c r="AR57" s="1"/>
      <c r="AS57" s="1"/>
      <c r="AT57" s="1"/>
      <c r="AU57" s="1"/>
    </row>
    <row r="58" spans="1:53" ht="24.95" customHeight="1" x14ac:dyDescent="0.4">
      <c r="A58" s="17"/>
      <c r="B58" s="17"/>
      <c r="C58" s="163"/>
      <c r="D58" s="163"/>
      <c r="E58" s="91"/>
      <c r="F58" s="91"/>
      <c r="G58" s="91"/>
      <c r="H58" s="96"/>
      <c r="I58" s="92"/>
      <c r="J58" s="93"/>
      <c r="K58" s="97"/>
      <c r="L58" s="98"/>
      <c r="M58" s="164"/>
      <c r="N58" s="164"/>
      <c r="O58" s="164"/>
      <c r="P58" s="164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76"/>
      <c r="AH58" s="76"/>
      <c r="AI58" s="76"/>
      <c r="AJ58" s="76"/>
      <c r="AK58" s="76"/>
      <c r="AL58" s="76"/>
      <c r="AM58" s="76"/>
      <c r="AN58" s="76"/>
      <c r="AO58" s="17"/>
      <c r="AP58" s="17"/>
      <c r="AQ58" s="1"/>
      <c r="AR58" s="1"/>
      <c r="AS58" s="1"/>
      <c r="AT58" s="1"/>
      <c r="AU58" s="1"/>
    </row>
    <row r="59" spans="1:53" ht="24.95" customHeight="1" x14ac:dyDescent="0.4">
      <c r="A59" s="17"/>
      <c r="B59" s="17"/>
      <c r="C59" s="163"/>
      <c r="D59" s="163"/>
      <c r="E59" s="90"/>
      <c r="F59" s="90"/>
      <c r="G59" s="90"/>
      <c r="H59" s="96"/>
      <c r="I59" s="96"/>
      <c r="J59" s="95"/>
      <c r="K59" s="97"/>
      <c r="L59" s="96"/>
      <c r="M59" s="164"/>
      <c r="N59" s="164"/>
      <c r="O59" s="164"/>
      <c r="P59" s="164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76"/>
      <c r="AH59" s="76"/>
      <c r="AI59" s="76"/>
      <c r="AJ59" s="76"/>
      <c r="AK59" s="76"/>
      <c r="AL59" s="76"/>
      <c r="AM59" s="76"/>
      <c r="AN59" s="76"/>
      <c r="AO59" s="17"/>
      <c r="AP59" s="17"/>
      <c r="AQ59" s="1"/>
      <c r="AR59" s="1"/>
      <c r="AS59" s="1"/>
      <c r="AT59" s="1"/>
      <c r="AU59" s="1"/>
    </row>
    <row r="60" spans="1:53" ht="24.95" customHeight="1" x14ac:dyDescent="0.4">
      <c r="A60" s="17"/>
      <c r="B60" s="17"/>
      <c r="C60" s="163"/>
      <c r="D60" s="163"/>
      <c r="E60" s="91"/>
      <c r="F60" s="91"/>
      <c r="G60" s="91"/>
      <c r="H60" s="96"/>
      <c r="I60" s="92"/>
      <c r="J60" s="93"/>
      <c r="K60" s="97"/>
      <c r="L60" s="92"/>
      <c r="M60" s="164"/>
      <c r="N60" s="164"/>
      <c r="O60" s="164"/>
      <c r="P60" s="164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76"/>
      <c r="AH60" s="76"/>
      <c r="AI60" s="76"/>
      <c r="AJ60" s="76"/>
      <c r="AK60" s="76"/>
      <c r="AL60" s="76"/>
      <c r="AM60" s="76"/>
      <c r="AN60" s="76"/>
      <c r="AO60" s="17"/>
      <c r="AP60" s="17"/>
      <c r="AQ60" s="1"/>
      <c r="AR60" s="1"/>
      <c r="AS60" s="1"/>
      <c r="AT60" s="1"/>
      <c r="AU60" s="1"/>
    </row>
    <row r="61" spans="1:53" ht="24.95" customHeight="1" x14ac:dyDescent="0.4">
      <c r="A61" s="17"/>
      <c r="B61" s="17"/>
      <c r="C61" s="163"/>
      <c r="D61" s="163"/>
      <c r="E61" s="90"/>
      <c r="F61" s="90"/>
      <c r="G61" s="90"/>
      <c r="H61" s="96"/>
      <c r="I61" s="96"/>
      <c r="J61" s="95"/>
      <c r="K61" s="97"/>
      <c r="L61" s="96"/>
      <c r="M61" s="164"/>
      <c r="N61" s="164"/>
      <c r="O61" s="164"/>
      <c r="P61" s="164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76"/>
      <c r="AH61" s="76"/>
      <c r="AI61" s="76"/>
      <c r="AJ61" s="76"/>
      <c r="AK61" s="76"/>
      <c r="AL61" s="76"/>
      <c r="AM61" s="76"/>
      <c r="AN61" s="76"/>
      <c r="AO61" s="17"/>
      <c r="AP61" s="17"/>
      <c r="AQ61" s="1"/>
      <c r="AR61" s="1"/>
      <c r="AS61" s="1"/>
      <c r="AT61" s="1"/>
      <c r="AU61" s="1"/>
    </row>
    <row r="62" spans="1:53" ht="24.95" customHeight="1" x14ac:dyDescent="0.4">
      <c r="A62" s="17"/>
      <c r="B62" s="17"/>
      <c r="C62" s="166"/>
      <c r="D62" s="166"/>
      <c r="E62" s="91"/>
      <c r="F62" s="91"/>
      <c r="G62" s="91"/>
      <c r="H62" s="92"/>
      <c r="I62" s="92"/>
      <c r="J62" s="93"/>
      <c r="K62" s="97"/>
      <c r="L62" s="92"/>
      <c r="M62" s="164"/>
      <c r="N62" s="164"/>
      <c r="O62" s="164"/>
      <c r="P62" s="164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76"/>
      <c r="AH62" s="76"/>
      <c r="AI62" s="76"/>
      <c r="AJ62" s="76"/>
      <c r="AK62" s="76"/>
      <c r="AL62" s="76"/>
      <c r="AM62" s="76"/>
      <c r="AN62" s="76"/>
      <c r="AO62" s="17"/>
      <c r="AP62" s="17"/>
      <c r="AQ62" s="1"/>
      <c r="AR62" s="1"/>
      <c r="AS62" s="1"/>
      <c r="AT62" s="1"/>
      <c r="AU62" s="1"/>
    </row>
    <row r="63" spans="1:53" ht="24.95" customHeight="1" x14ac:dyDescent="0.4">
      <c r="A63" s="17"/>
      <c r="B63" s="17"/>
      <c r="C63" s="163"/>
      <c r="D63" s="163"/>
      <c r="E63" s="90"/>
      <c r="F63" s="90"/>
      <c r="G63" s="90"/>
      <c r="H63" s="96"/>
      <c r="I63" s="96"/>
      <c r="J63" s="95"/>
      <c r="K63" s="97"/>
      <c r="L63" s="96"/>
      <c r="M63" s="164"/>
      <c r="N63" s="164"/>
      <c r="O63" s="164"/>
      <c r="P63" s="164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76"/>
      <c r="AH63" s="76"/>
      <c r="AI63" s="76"/>
      <c r="AJ63" s="76"/>
      <c r="AK63" s="76"/>
      <c r="AL63" s="76"/>
      <c r="AM63" s="76"/>
      <c r="AN63" s="76"/>
      <c r="AO63" s="17"/>
      <c r="AP63" s="17"/>
      <c r="AQ63" s="1"/>
      <c r="AR63" s="1"/>
      <c r="AS63" s="1"/>
    </row>
    <row r="64" spans="1:53" ht="24.95" customHeight="1" x14ac:dyDescent="0.4">
      <c r="A64" s="17"/>
      <c r="B64" s="17"/>
      <c r="C64" s="163"/>
      <c r="D64" s="163"/>
      <c r="E64" s="91"/>
      <c r="F64" s="91"/>
      <c r="G64" s="91"/>
      <c r="H64" s="92"/>
      <c r="I64" s="92"/>
      <c r="J64" s="93"/>
      <c r="K64" s="97"/>
      <c r="L64" s="92"/>
      <c r="M64" s="164"/>
      <c r="N64" s="164"/>
      <c r="O64" s="164"/>
      <c r="P64" s="164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76"/>
      <c r="AH64" s="76"/>
      <c r="AI64" s="76"/>
      <c r="AJ64" s="76"/>
      <c r="AK64" s="76"/>
      <c r="AL64" s="76"/>
      <c r="AM64" s="76"/>
      <c r="AN64" s="76"/>
      <c r="AO64" s="17"/>
      <c r="AP64" s="17"/>
      <c r="AQ64" s="1"/>
      <c r="AR64" s="1"/>
      <c r="AS64" s="1"/>
    </row>
    <row r="65" spans="1:45" ht="24.95" customHeight="1" x14ac:dyDescent="0.4">
      <c r="A65" s="17"/>
      <c r="B65" s="17"/>
      <c r="C65" s="163"/>
      <c r="D65" s="163"/>
      <c r="E65" s="90"/>
      <c r="F65" s="90"/>
      <c r="G65" s="90"/>
      <c r="H65" s="96"/>
      <c r="I65" s="96"/>
      <c r="J65" s="95"/>
      <c r="K65" s="97"/>
      <c r="L65" s="96"/>
      <c r="M65" s="164"/>
      <c r="N65" s="164"/>
      <c r="O65" s="164"/>
      <c r="P65" s="164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76"/>
      <c r="AH65" s="76"/>
      <c r="AI65" s="76"/>
      <c r="AJ65" s="76"/>
      <c r="AK65" s="76"/>
      <c r="AL65" s="76"/>
      <c r="AM65" s="76"/>
      <c r="AN65" s="76"/>
      <c r="AO65" s="17"/>
      <c r="AP65" s="17"/>
      <c r="AQ65" s="65"/>
      <c r="AR65" s="1"/>
      <c r="AS65" s="1"/>
    </row>
    <row r="66" spans="1:45" ht="24.95" customHeight="1" x14ac:dyDescent="0.4">
      <c r="A66" s="17"/>
      <c r="B66" s="17"/>
      <c r="C66" s="163"/>
      <c r="D66" s="163"/>
      <c r="E66" s="91"/>
      <c r="F66" s="91"/>
      <c r="G66" s="91"/>
      <c r="H66" s="92"/>
      <c r="I66" s="92"/>
      <c r="J66" s="93"/>
      <c r="K66" s="97"/>
      <c r="L66" s="92"/>
      <c r="M66" s="164"/>
      <c r="N66" s="164"/>
      <c r="O66" s="164"/>
      <c r="P66" s="164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76"/>
      <c r="AH66" s="76"/>
      <c r="AI66" s="76"/>
      <c r="AJ66" s="76"/>
      <c r="AK66" s="76"/>
      <c r="AL66" s="76"/>
      <c r="AM66" s="76"/>
      <c r="AN66" s="76"/>
      <c r="AO66" s="17"/>
      <c r="AP66" s="17"/>
      <c r="AQ66" s="1"/>
      <c r="AR66" s="1"/>
      <c r="AS66" s="1"/>
    </row>
    <row r="67" spans="1:45" ht="24.95" customHeight="1" x14ac:dyDescent="0.4">
      <c r="A67" s="17"/>
      <c r="B67" s="101"/>
      <c r="C67" s="163"/>
      <c r="D67" s="163"/>
      <c r="E67" s="90"/>
      <c r="F67" s="90"/>
      <c r="G67" s="90"/>
      <c r="H67" s="96"/>
      <c r="I67" s="96"/>
      <c r="J67" s="95"/>
      <c r="K67" s="97"/>
      <c r="L67" s="96"/>
      <c r="M67" s="164"/>
      <c r="N67" s="164"/>
      <c r="O67" s="164"/>
      <c r="P67" s="164"/>
      <c r="Q67" s="158">
        <f t="shared" ref="Q67:Q74" si="0">IF(roundup,ROUNDUP(K67*M67,0),IF(rounddown,ROUNDDOWN(K67*M67,0),ROUND(K67*M67,0)))</f>
        <v>0</v>
      </c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76"/>
      <c r="AH67" s="76"/>
      <c r="AI67" s="76"/>
      <c r="AJ67" s="76"/>
      <c r="AK67" s="76"/>
      <c r="AL67" s="76"/>
      <c r="AM67" s="76"/>
      <c r="AN67" s="76"/>
      <c r="AO67" s="17"/>
      <c r="AP67" s="17"/>
      <c r="AQ67" s="1"/>
      <c r="AR67" s="1"/>
      <c r="AS67" s="1"/>
    </row>
    <row r="68" spans="1:45" ht="24.95" customHeight="1" x14ac:dyDescent="0.4">
      <c r="A68" s="17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100"/>
      <c r="AG68" s="76"/>
      <c r="AH68" s="76"/>
      <c r="AI68" s="76"/>
      <c r="AJ68" s="76"/>
      <c r="AK68" s="76"/>
      <c r="AL68" s="76"/>
      <c r="AM68" s="76"/>
      <c r="AN68" s="76"/>
      <c r="AO68" s="17"/>
      <c r="AP68" s="17"/>
      <c r="AQ68" s="1"/>
      <c r="AR68" s="1"/>
      <c r="AS68" s="1"/>
    </row>
    <row r="69" spans="1:45" ht="18.75" customHeight="1" x14ac:dyDescent="0.4">
      <c r="A69" s="17"/>
      <c r="B69" s="17"/>
      <c r="C69" s="116" t="s">
        <v>39</v>
      </c>
      <c r="D69" s="117"/>
      <c r="E69" s="48" t="s">
        <v>40</v>
      </c>
      <c r="F69" s="48" t="s">
        <v>41</v>
      </c>
      <c r="G69" s="48" t="s">
        <v>42</v>
      </c>
      <c r="H69" s="48" t="s">
        <v>43</v>
      </c>
      <c r="I69" s="48" t="s">
        <v>44</v>
      </c>
      <c r="J69" s="49" t="s">
        <v>45</v>
      </c>
      <c r="K69" s="50" t="s">
        <v>46</v>
      </c>
      <c r="L69" s="48" t="s">
        <v>47</v>
      </c>
      <c r="M69" s="118" t="str">
        <f>IF(included=1,"単価(税込)",IF(excluded=1,"単価(税抜)","単価"))</f>
        <v>単価(税抜)</v>
      </c>
      <c r="N69" s="117"/>
      <c r="O69" s="117"/>
      <c r="P69" s="119"/>
      <c r="Q69" s="117" t="str">
        <f>IF(included=1,"金額(税込)",IF(excluded=1,"金額(税抜)","金額"))</f>
        <v>金額(税抜)</v>
      </c>
      <c r="R69" s="117"/>
      <c r="S69" s="117"/>
      <c r="T69" s="117"/>
      <c r="U69" s="117"/>
      <c r="V69" s="117"/>
      <c r="W69" s="117"/>
      <c r="X69" s="120"/>
      <c r="Y69" s="117" t="s">
        <v>57</v>
      </c>
      <c r="Z69" s="117"/>
      <c r="AA69" s="117"/>
      <c r="AB69" s="117"/>
      <c r="AC69" s="117"/>
      <c r="AD69" s="117"/>
      <c r="AE69" s="117"/>
      <c r="AF69" s="120"/>
      <c r="AG69" s="76"/>
      <c r="AH69" s="76"/>
      <c r="AI69" s="76"/>
      <c r="AJ69" s="76"/>
      <c r="AK69" s="76"/>
      <c r="AL69" s="76"/>
      <c r="AM69" s="76"/>
      <c r="AN69" s="76"/>
      <c r="AO69" s="17"/>
      <c r="AP69" s="17"/>
      <c r="AQ69" s="1"/>
      <c r="AR69" s="1"/>
      <c r="AS69" s="1"/>
    </row>
    <row r="70" spans="1:45" ht="24.95" customHeight="1" x14ac:dyDescent="0.4">
      <c r="A70" s="17"/>
      <c r="B70" s="17"/>
      <c r="C70" s="163"/>
      <c r="D70" s="163"/>
      <c r="E70" s="91"/>
      <c r="F70" s="91"/>
      <c r="G70" s="91"/>
      <c r="H70" s="92"/>
      <c r="I70" s="92"/>
      <c r="J70" s="93"/>
      <c r="K70" s="97"/>
      <c r="L70" s="92"/>
      <c r="M70" s="164"/>
      <c r="N70" s="164"/>
      <c r="O70" s="164"/>
      <c r="P70" s="164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76"/>
      <c r="AH70" s="76"/>
      <c r="AI70" s="76"/>
      <c r="AJ70" s="76"/>
      <c r="AK70" s="76"/>
      <c r="AL70" s="76"/>
      <c r="AM70" s="76"/>
      <c r="AN70" s="76"/>
      <c r="AO70" s="17"/>
      <c r="AP70" s="17"/>
      <c r="AQ70" s="1"/>
      <c r="AR70" s="1"/>
      <c r="AS70" s="1"/>
    </row>
    <row r="71" spans="1:45" ht="24.95" customHeight="1" x14ac:dyDescent="0.4">
      <c r="A71" s="17"/>
      <c r="B71" s="17"/>
      <c r="C71" s="163"/>
      <c r="D71" s="163"/>
      <c r="E71" s="90"/>
      <c r="F71" s="90"/>
      <c r="G71" s="90"/>
      <c r="H71" s="96"/>
      <c r="I71" s="96"/>
      <c r="J71" s="95"/>
      <c r="K71" s="97"/>
      <c r="L71" s="96"/>
      <c r="M71" s="164"/>
      <c r="N71" s="164"/>
      <c r="O71" s="164"/>
      <c r="P71" s="164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76"/>
      <c r="AH71" s="76"/>
      <c r="AI71" s="76"/>
      <c r="AJ71" s="76"/>
      <c r="AK71" s="76"/>
      <c r="AL71" s="76"/>
      <c r="AM71" s="76"/>
      <c r="AN71" s="76"/>
      <c r="AO71" s="17"/>
      <c r="AP71" s="17"/>
      <c r="AQ71" s="1"/>
      <c r="AR71" s="1"/>
      <c r="AS71" s="1"/>
    </row>
    <row r="72" spans="1:45" ht="24.95" customHeight="1" x14ac:dyDescent="0.4">
      <c r="A72" s="17"/>
      <c r="B72" s="17"/>
      <c r="C72" s="166"/>
      <c r="D72" s="166"/>
      <c r="E72" s="91"/>
      <c r="F72" s="91"/>
      <c r="G72" s="91"/>
      <c r="H72" s="92"/>
      <c r="I72" s="92"/>
      <c r="J72" s="93"/>
      <c r="K72" s="97"/>
      <c r="L72" s="92"/>
      <c r="M72" s="164"/>
      <c r="N72" s="164"/>
      <c r="O72" s="164"/>
      <c r="P72" s="164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76"/>
      <c r="AH72" s="76"/>
      <c r="AI72" s="76"/>
      <c r="AJ72" s="76"/>
      <c r="AK72" s="76"/>
      <c r="AL72" s="76"/>
      <c r="AM72" s="76"/>
      <c r="AN72" s="76"/>
      <c r="AO72" s="17"/>
      <c r="AP72" s="17"/>
      <c r="AQ72" s="1"/>
      <c r="AR72" s="1"/>
      <c r="AS72" s="1"/>
    </row>
    <row r="73" spans="1:45" ht="24.95" customHeight="1" x14ac:dyDescent="0.4">
      <c r="A73" s="17"/>
      <c r="B73" s="17"/>
      <c r="C73" s="163"/>
      <c r="D73" s="163"/>
      <c r="E73" s="90"/>
      <c r="F73" s="90"/>
      <c r="G73" s="90"/>
      <c r="H73" s="96"/>
      <c r="I73" s="96"/>
      <c r="J73" s="95"/>
      <c r="K73" s="97"/>
      <c r="L73" s="96"/>
      <c r="M73" s="164"/>
      <c r="N73" s="164"/>
      <c r="O73" s="164"/>
      <c r="P73" s="164"/>
      <c r="Q73" s="158">
        <f t="shared" si="0"/>
        <v>0</v>
      </c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76"/>
      <c r="AH73" s="76"/>
      <c r="AI73" s="76"/>
      <c r="AJ73" s="76"/>
      <c r="AK73" s="76"/>
      <c r="AL73" s="76"/>
      <c r="AM73" s="76"/>
      <c r="AN73" s="76"/>
      <c r="AO73" s="17"/>
      <c r="AP73" s="17"/>
      <c r="AQ73" s="1"/>
      <c r="AR73" s="1"/>
      <c r="AS73" s="1"/>
    </row>
    <row r="74" spans="1:45" ht="24.95" customHeight="1" x14ac:dyDescent="0.4">
      <c r="A74" s="17"/>
      <c r="B74" s="17"/>
      <c r="C74" s="163"/>
      <c r="D74" s="163"/>
      <c r="E74" s="91"/>
      <c r="F74" s="90"/>
      <c r="G74" s="90"/>
      <c r="H74" s="96"/>
      <c r="I74" s="92"/>
      <c r="J74" s="93"/>
      <c r="K74" s="97"/>
      <c r="L74" s="92"/>
      <c r="M74" s="164"/>
      <c r="N74" s="164"/>
      <c r="O74" s="164"/>
      <c r="P74" s="164"/>
      <c r="Q74" s="158">
        <f t="shared" si="0"/>
        <v>0</v>
      </c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76"/>
      <c r="AH74" s="76"/>
      <c r="AI74" s="76"/>
      <c r="AJ74" s="76"/>
      <c r="AK74" s="76"/>
      <c r="AL74" s="76"/>
      <c r="AM74" s="76"/>
      <c r="AN74" s="76"/>
      <c r="AO74" s="17"/>
      <c r="AP74" s="17"/>
      <c r="AQ74" s="1"/>
      <c r="AR74" s="1"/>
      <c r="AS74" s="1"/>
    </row>
    <row r="75" spans="1:45" ht="24.95" customHeight="1" x14ac:dyDescent="0.4">
      <c r="A75" s="17"/>
      <c r="B75" s="17"/>
      <c r="C75" s="163"/>
      <c r="D75" s="163"/>
      <c r="E75" s="90"/>
      <c r="F75" s="90"/>
      <c r="G75" s="90"/>
      <c r="H75" s="96"/>
      <c r="I75" s="96"/>
      <c r="J75" s="95"/>
      <c r="K75" s="97"/>
      <c r="L75" s="96"/>
      <c r="M75" s="164"/>
      <c r="N75" s="164"/>
      <c r="O75" s="164"/>
      <c r="P75" s="164"/>
      <c r="Q75" s="158">
        <f t="shared" ref="Q75:Q87" si="1">IF(roundup,ROUNDUP(K75*M75,0),IF(rounddown,ROUNDDOWN(K75*M75,0),ROUND(K75*M75,0)))</f>
        <v>0</v>
      </c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76"/>
      <c r="AH75" s="76"/>
      <c r="AI75" s="76"/>
      <c r="AJ75" s="76"/>
      <c r="AK75" s="76"/>
      <c r="AL75" s="76"/>
      <c r="AM75" s="76"/>
      <c r="AN75" s="76"/>
      <c r="AO75" s="17"/>
      <c r="AP75" s="17"/>
      <c r="AQ75" s="1"/>
      <c r="AR75" s="1"/>
      <c r="AS75" s="1"/>
    </row>
    <row r="76" spans="1:45" ht="24.95" customHeight="1" x14ac:dyDescent="0.4">
      <c r="A76" s="17"/>
      <c r="B76" s="17"/>
      <c r="C76" s="163"/>
      <c r="D76" s="163"/>
      <c r="E76" s="91"/>
      <c r="F76" s="91"/>
      <c r="G76" s="91"/>
      <c r="H76" s="92"/>
      <c r="I76" s="92"/>
      <c r="J76" s="93"/>
      <c r="K76" s="97"/>
      <c r="L76" s="92"/>
      <c r="M76" s="164"/>
      <c r="N76" s="164"/>
      <c r="O76" s="164"/>
      <c r="P76" s="164"/>
      <c r="Q76" s="158">
        <f t="shared" si="1"/>
        <v>0</v>
      </c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76"/>
      <c r="AH76" s="76"/>
      <c r="AI76" s="76"/>
      <c r="AJ76" s="76"/>
      <c r="AK76" s="76"/>
      <c r="AL76" s="76"/>
      <c r="AM76" s="76"/>
      <c r="AN76" s="76"/>
      <c r="AO76" s="17"/>
      <c r="AP76" s="17"/>
      <c r="AQ76" s="1"/>
      <c r="AR76" s="1"/>
      <c r="AS76" s="1"/>
    </row>
    <row r="77" spans="1:45" ht="24.95" customHeight="1" x14ac:dyDescent="0.4">
      <c r="A77" s="17"/>
      <c r="B77" s="17"/>
      <c r="C77" s="163"/>
      <c r="D77" s="163"/>
      <c r="E77" s="90"/>
      <c r="F77" s="90"/>
      <c r="G77" s="90"/>
      <c r="H77" s="96"/>
      <c r="I77" s="96"/>
      <c r="J77" s="95"/>
      <c r="K77" s="97"/>
      <c r="L77" s="96"/>
      <c r="M77" s="164"/>
      <c r="N77" s="164"/>
      <c r="O77" s="164"/>
      <c r="P77" s="164"/>
      <c r="Q77" s="158">
        <f t="shared" si="1"/>
        <v>0</v>
      </c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76"/>
      <c r="AH77" s="76"/>
      <c r="AI77" s="76"/>
      <c r="AJ77" s="76"/>
      <c r="AK77" s="76"/>
      <c r="AL77" s="76"/>
      <c r="AM77" s="76"/>
      <c r="AN77" s="76"/>
      <c r="AO77" s="17"/>
      <c r="AP77" s="17"/>
      <c r="AQ77" s="1"/>
      <c r="AR77" s="1"/>
      <c r="AS77" s="1"/>
    </row>
    <row r="78" spans="1:45" ht="24.95" customHeight="1" x14ac:dyDescent="0.4">
      <c r="A78" s="17"/>
      <c r="B78" s="17"/>
      <c r="C78" s="163"/>
      <c r="D78" s="163"/>
      <c r="E78" s="91"/>
      <c r="F78" s="90"/>
      <c r="G78" s="90"/>
      <c r="H78" s="96"/>
      <c r="I78" s="92"/>
      <c r="J78" s="93"/>
      <c r="K78" s="97"/>
      <c r="L78" s="92"/>
      <c r="M78" s="164"/>
      <c r="N78" s="164"/>
      <c r="O78" s="164"/>
      <c r="P78" s="164"/>
      <c r="Q78" s="158">
        <f t="shared" si="1"/>
        <v>0</v>
      </c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76"/>
      <c r="AH78" s="76"/>
      <c r="AI78" s="76"/>
      <c r="AJ78" s="76"/>
      <c r="AK78" s="76"/>
      <c r="AL78" s="76"/>
      <c r="AM78" s="76"/>
      <c r="AN78" s="76"/>
      <c r="AO78" s="17"/>
      <c r="AP78" s="17"/>
      <c r="AQ78" s="1"/>
      <c r="AR78" s="1"/>
      <c r="AS78" s="1"/>
    </row>
    <row r="79" spans="1:45" ht="24.95" customHeight="1" x14ac:dyDescent="0.4">
      <c r="A79" s="17"/>
      <c r="B79" s="17"/>
      <c r="C79" s="163"/>
      <c r="D79" s="163"/>
      <c r="E79" s="90"/>
      <c r="F79" s="90"/>
      <c r="G79" s="90"/>
      <c r="H79" s="96"/>
      <c r="I79" s="96"/>
      <c r="J79" s="95"/>
      <c r="K79" s="97"/>
      <c r="L79" s="96"/>
      <c r="M79" s="164"/>
      <c r="N79" s="164"/>
      <c r="O79" s="164"/>
      <c r="P79" s="164"/>
      <c r="Q79" s="158">
        <f t="shared" si="1"/>
        <v>0</v>
      </c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76"/>
      <c r="AH79" s="76"/>
      <c r="AI79" s="76"/>
      <c r="AJ79" s="76"/>
      <c r="AK79" s="76"/>
      <c r="AL79" s="76"/>
      <c r="AM79" s="76"/>
      <c r="AN79" s="76"/>
      <c r="AO79" s="17"/>
      <c r="AP79" s="17"/>
      <c r="AQ79" s="1"/>
      <c r="AR79" s="1"/>
      <c r="AS79" s="1"/>
    </row>
    <row r="80" spans="1:45" ht="24.95" customHeight="1" x14ac:dyDescent="0.4">
      <c r="A80" s="17"/>
      <c r="B80" s="17"/>
      <c r="C80" s="163"/>
      <c r="D80" s="163"/>
      <c r="E80" s="91"/>
      <c r="F80" s="90"/>
      <c r="G80" s="90"/>
      <c r="H80" s="96"/>
      <c r="I80" s="92"/>
      <c r="J80" s="93"/>
      <c r="K80" s="97"/>
      <c r="L80" s="92"/>
      <c r="M80" s="164"/>
      <c r="N80" s="164"/>
      <c r="O80" s="164"/>
      <c r="P80" s="164"/>
      <c r="Q80" s="158">
        <f t="shared" si="1"/>
        <v>0</v>
      </c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76"/>
      <c r="AH80" s="76"/>
      <c r="AI80" s="76"/>
      <c r="AJ80" s="76"/>
      <c r="AK80" s="76"/>
      <c r="AL80" s="76"/>
      <c r="AM80" s="76"/>
      <c r="AN80" s="76"/>
      <c r="AO80" s="17"/>
      <c r="AP80" s="17"/>
      <c r="AQ80" s="1"/>
      <c r="AR80" s="1"/>
      <c r="AS80" s="1"/>
    </row>
    <row r="81" spans="1:45" ht="24.95" customHeight="1" x14ac:dyDescent="0.4">
      <c r="A81" s="17"/>
      <c r="B81" s="17"/>
      <c r="C81" s="163"/>
      <c r="D81" s="163"/>
      <c r="E81" s="90"/>
      <c r="F81" s="90"/>
      <c r="G81" s="90"/>
      <c r="H81" s="96"/>
      <c r="I81" s="96"/>
      <c r="J81" s="95"/>
      <c r="K81" s="97"/>
      <c r="L81" s="96"/>
      <c r="M81" s="164"/>
      <c r="N81" s="164"/>
      <c r="O81" s="164"/>
      <c r="P81" s="164"/>
      <c r="Q81" s="158">
        <f t="shared" si="1"/>
        <v>0</v>
      </c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76"/>
      <c r="AH81" s="76"/>
      <c r="AI81" s="76"/>
      <c r="AJ81" s="76"/>
      <c r="AK81" s="76"/>
      <c r="AL81" s="76"/>
      <c r="AM81" s="76"/>
      <c r="AN81" s="76"/>
      <c r="AO81" s="17"/>
      <c r="AP81" s="17"/>
      <c r="AQ81" s="1"/>
      <c r="AR81" s="1"/>
      <c r="AS81" s="1"/>
    </row>
    <row r="82" spans="1:45" ht="24.95" customHeight="1" x14ac:dyDescent="0.4">
      <c r="A82" s="17"/>
      <c r="B82" s="17"/>
      <c r="C82" s="163"/>
      <c r="D82" s="163"/>
      <c r="E82" s="91"/>
      <c r="F82" s="90"/>
      <c r="G82" s="90"/>
      <c r="H82" s="96"/>
      <c r="I82" s="92"/>
      <c r="J82" s="93"/>
      <c r="K82" s="97"/>
      <c r="L82" s="92"/>
      <c r="M82" s="164"/>
      <c r="N82" s="164"/>
      <c r="O82" s="164"/>
      <c r="P82" s="164"/>
      <c r="Q82" s="158">
        <f t="shared" si="1"/>
        <v>0</v>
      </c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76"/>
      <c r="AH82" s="76"/>
      <c r="AI82" s="76"/>
      <c r="AJ82" s="76"/>
      <c r="AK82" s="76"/>
      <c r="AL82" s="76"/>
      <c r="AM82" s="76"/>
      <c r="AN82" s="76"/>
      <c r="AO82" s="17"/>
      <c r="AP82" s="17"/>
      <c r="AQ82" s="1"/>
      <c r="AR82" s="1"/>
      <c r="AS82" s="1"/>
    </row>
    <row r="83" spans="1:45" ht="24.95" customHeight="1" x14ac:dyDescent="0.4">
      <c r="A83" s="17"/>
      <c r="B83" s="17"/>
      <c r="C83" s="163"/>
      <c r="D83" s="163"/>
      <c r="E83" s="90"/>
      <c r="F83" s="90"/>
      <c r="G83" s="90"/>
      <c r="H83" s="96"/>
      <c r="I83" s="96"/>
      <c r="J83" s="95"/>
      <c r="K83" s="97"/>
      <c r="L83" s="96"/>
      <c r="M83" s="164"/>
      <c r="N83" s="164"/>
      <c r="O83" s="164"/>
      <c r="P83" s="164"/>
      <c r="Q83" s="158">
        <f t="shared" si="1"/>
        <v>0</v>
      </c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76"/>
      <c r="AH83" s="76"/>
      <c r="AI83" s="76"/>
      <c r="AJ83" s="76"/>
      <c r="AK83" s="76"/>
      <c r="AL83" s="76"/>
      <c r="AM83" s="76"/>
      <c r="AN83" s="76"/>
      <c r="AO83" s="17"/>
      <c r="AP83" s="17"/>
      <c r="AQ83" s="1"/>
      <c r="AR83" s="1"/>
      <c r="AS83" s="1"/>
    </row>
    <row r="84" spans="1:45" ht="24.95" customHeight="1" x14ac:dyDescent="0.4">
      <c r="A84" s="17"/>
      <c r="B84" s="17"/>
      <c r="C84" s="163"/>
      <c r="D84" s="163"/>
      <c r="E84" s="91"/>
      <c r="F84" s="90"/>
      <c r="G84" s="90"/>
      <c r="H84" s="96"/>
      <c r="I84" s="92"/>
      <c r="J84" s="93"/>
      <c r="K84" s="97"/>
      <c r="L84" s="92"/>
      <c r="M84" s="164"/>
      <c r="N84" s="164"/>
      <c r="O84" s="164"/>
      <c r="P84" s="164"/>
      <c r="Q84" s="158">
        <f t="shared" si="1"/>
        <v>0</v>
      </c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76"/>
      <c r="AH84" s="76"/>
      <c r="AI84" s="76"/>
      <c r="AJ84" s="76"/>
      <c r="AK84" s="76"/>
      <c r="AL84" s="76"/>
      <c r="AM84" s="76"/>
      <c r="AN84" s="76"/>
      <c r="AO84" s="17"/>
      <c r="AP84" s="17"/>
      <c r="AQ84" s="1"/>
      <c r="AR84" s="1"/>
      <c r="AS84" s="1"/>
    </row>
    <row r="85" spans="1:45" ht="24.95" customHeight="1" x14ac:dyDescent="0.4">
      <c r="A85" s="17"/>
      <c r="B85" s="17"/>
      <c r="C85" s="163"/>
      <c r="D85" s="163"/>
      <c r="E85" s="90"/>
      <c r="F85" s="90"/>
      <c r="G85" s="90"/>
      <c r="H85" s="96"/>
      <c r="I85" s="96"/>
      <c r="J85" s="95"/>
      <c r="K85" s="97"/>
      <c r="L85" s="96"/>
      <c r="M85" s="164"/>
      <c r="N85" s="164"/>
      <c r="O85" s="164"/>
      <c r="P85" s="164"/>
      <c r="Q85" s="158">
        <f t="shared" si="1"/>
        <v>0</v>
      </c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76"/>
      <c r="AH85" s="76"/>
      <c r="AI85" s="76"/>
      <c r="AJ85" s="76"/>
      <c r="AK85" s="76"/>
      <c r="AL85" s="76"/>
      <c r="AM85" s="76"/>
      <c r="AN85" s="76"/>
      <c r="AO85" s="17"/>
      <c r="AP85" s="17"/>
      <c r="AQ85" s="1"/>
      <c r="AR85" s="1"/>
      <c r="AS85" s="1"/>
    </row>
    <row r="86" spans="1:45" ht="24.95" customHeight="1" x14ac:dyDescent="0.4">
      <c r="A86" s="17"/>
      <c r="B86" s="17"/>
      <c r="C86" s="163"/>
      <c r="D86" s="163"/>
      <c r="E86" s="91"/>
      <c r="F86" s="90"/>
      <c r="G86" s="90"/>
      <c r="H86" s="96"/>
      <c r="I86" s="92"/>
      <c r="J86" s="93"/>
      <c r="K86" s="97"/>
      <c r="L86" s="92"/>
      <c r="M86" s="164"/>
      <c r="N86" s="164"/>
      <c r="O86" s="164"/>
      <c r="P86" s="164"/>
      <c r="Q86" s="158">
        <f t="shared" si="1"/>
        <v>0</v>
      </c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76"/>
      <c r="AH86" s="76"/>
      <c r="AI86" s="76"/>
      <c r="AJ86" s="76"/>
      <c r="AK86" s="76"/>
      <c r="AL86" s="76"/>
      <c r="AM86" s="76"/>
      <c r="AN86" s="76"/>
      <c r="AO86" s="17"/>
      <c r="AP86" s="17"/>
      <c r="AQ86" s="1"/>
      <c r="AR86" s="1"/>
      <c r="AS86" s="1"/>
    </row>
    <row r="87" spans="1:45" ht="24.95" customHeight="1" x14ac:dyDescent="0.4">
      <c r="A87" s="17"/>
      <c r="B87" s="17"/>
      <c r="C87" s="163"/>
      <c r="D87" s="163"/>
      <c r="E87" s="90"/>
      <c r="F87" s="90"/>
      <c r="G87" s="90"/>
      <c r="H87" s="96"/>
      <c r="I87" s="96"/>
      <c r="J87" s="95"/>
      <c r="K87" s="97"/>
      <c r="L87" s="96"/>
      <c r="M87" s="164"/>
      <c r="N87" s="164"/>
      <c r="O87" s="164"/>
      <c r="P87" s="164"/>
      <c r="Q87" s="158">
        <f t="shared" si="1"/>
        <v>0</v>
      </c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76"/>
      <c r="AH87" s="76"/>
      <c r="AI87" s="76"/>
      <c r="AJ87" s="76"/>
      <c r="AK87" s="76"/>
      <c r="AL87" s="76"/>
      <c r="AM87" s="76"/>
      <c r="AN87" s="76"/>
      <c r="AO87" s="17"/>
      <c r="AP87" s="17"/>
      <c r="AQ87" s="1"/>
      <c r="AR87" s="1"/>
      <c r="AS87" s="1"/>
    </row>
    <row r="88" spans="1:45" ht="12.75" customHeight="1" x14ac:dyDescent="0.4">
      <c r="A88" s="17"/>
      <c r="B88" s="17"/>
      <c r="C88" s="147" t="s">
        <v>52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51" t="s">
        <v>39</v>
      </c>
      <c r="N88" s="152"/>
      <c r="O88" s="152"/>
      <c r="P88" s="153"/>
      <c r="Q88" s="154">
        <f>zei2/100</f>
        <v>0.1</v>
      </c>
      <c r="R88" s="154"/>
      <c r="S88" s="154"/>
      <c r="T88" s="155"/>
      <c r="U88" s="156">
        <f>keigenzei1/100</f>
        <v>0.08</v>
      </c>
      <c r="V88" s="156"/>
      <c r="W88" s="156"/>
      <c r="X88" s="157"/>
      <c r="Y88" s="17"/>
      <c r="Z88" s="17"/>
      <c r="AA88" s="17"/>
      <c r="AB88" s="17"/>
      <c r="AC88" s="17"/>
      <c r="AD88" s="17"/>
      <c r="AE88" s="17"/>
      <c r="AF88" s="17"/>
      <c r="AG88" s="76"/>
      <c r="AH88" s="76"/>
      <c r="AI88" s="76"/>
      <c r="AJ88" s="76"/>
      <c r="AK88" s="76"/>
      <c r="AL88" s="76"/>
      <c r="AM88" s="76"/>
      <c r="AN88" s="76"/>
      <c r="AO88" s="17"/>
      <c r="AP88" s="17"/>
      <c r="AQ88" s="1"/>
      <c r="AR88" s="1"/>
      <c r="AS88" s="1"/>
    </row>
    <row r="89" spans="1:45" ht="12.75" customHeight="1" x14ac:dyDescent="0.4">
      <c r="A89" s="17"/>
      <c r="B89" s="17"/>
      <c r="C89" s="147"/>
      <c r="D89" s="148"/>
      <c r="E89" s="148"/>
      <c r="F89" s="148"/>
      <c r="G89" s="148"/>
      <c r="H89" s="148"/>
      <c r="I89" s="148"/>
      <c r="J89" s="148"/>
      <c r="K89" s="148"/>
      <c r="L89" s="148"/>
      <c r="M89" s="134" t="s">
        <v>53</v>
      </c>
      <c r="N89" s="135"/>
      <c r="O89" s="135"/>
      <c r="P89" s="136"/>
      <c r="Q89" s="137">
        <f>IF(ISBLANK(AG38K22),"",IF(roundup,ROUNDUP(SUMIF(C61:D87,"",Q52:X87),0),IF(rounding,ROUND(SUMIF(C52:D87,"",Q52:X87),0),IF(rounddown,ROUNDDOWN(SUMIF(C52:D87,"",Q52:X87),0),""))))</f>
        <v>0</v>
      </c>
      <c r="R89" s="138"/>
      <c r="S89" s="138"/>
      <c r="T89" s="139"/>
      <c r="U89" s="137" t="str">
        <f>IF(ISBLANK(K52),"",IF(roundup,ROUNDUP(SUMIF(C52:D87,"※",Q52:X87),0),IF(rounding,ROUND(SUMIF(C52:D87,"※",Q52:X87),0),IF(rounddown,ROUNDDOWN(SUMIF(C52:D87,"※",Q52:X87),0),""))))</f>
        <v/>
      </c>
      <c r="V89" s="138"/>
      <c r="W89" s="138"/>
      <c r="X89" s="139"/>
      <c r="Y89" s="17"/>
      <c r="Z89" s="17"/>
      <c r="AA89" s="17"/>
      <c r="AB89" s="17"/>
      <c r="AC89" s="17"/>
      <c r="AD89" s="17"/>
      <c r="AE89" s="17"/>
      <c r="AF89" s="17"/>
      <c r="AG89" s="76"/>
      <c r="AH89" s="76"/>
      <c r="AI89" s="76"/>
      <c r="AJ89" s="76"/>
      <c r="AK89" s="76"/>
      <c r="AL89" s="76"/>
      <c r="AM89" s="76"/>
      <c r="AN89" s="76"/>
      <c r="AO89" s="17"/>
      <c r="AP89" s="17"/>
      <c r="AQ89" s="1"/>
      <c r="AR89" s="1"/>
      <c r="AS89" s="1"/>
    </row>
    <row r="90" spans="1:45" ht="12.75" customHeight="1" x14ac:dyDescent="0.4">
      <c r="A90" s="17"/>
      <c r="B90" s="17"/>
      <c r="C90" s="147"/>
      <c r="D90" s="148"/>
      <c r="E90" s="148"/>
      <c r="F90" s="148"/>
      <c r="G90" s="148"/>
      <c r="H90" s="148"/>
      <c r="I90" s="148"/>
      <c r="J90" s="148"/>
      <c r="K90" s="148"/>
      <c r="L90" s="148"/>
      <c r="M90" s="134" t="s">
        <v>54</v>
      </c>
      <c r="N90" s="135"/>
      <c r="O90" s="135"/>
      <c r="P90" s="136"/>
      <c r="Q90" s="137" t="str">
        <f>IF(ISBLANK(K52),"",IF(excluded,IF(roundup,ROUNDUP(Q89*zei2/100,0),IF(rounddown,ROUNDDOWN(Q89*zei2/100,0),ROUND(Q89*zei2/100,0))),IF(included,IF(roundup,ROUNDUP(Q89/(100+zei2)*zei2,0),IF(rounddown,ROUNDDOWN(Q89/(100+zei2)*zei2,0),ROUND(Q89/(100+zei2)*zei2,0))),"")))</f>
        <v/>
      </c>
      <c r="R90" s="138"/>
      <c r="S90" s="138"/>
      <c r="T90" s="138"/>
      <c r="U90" s="137" t="str">
        <f>IF(ISBLANK(K52),"",IF(excluded,IF(roundup,ROUNDUP(U89*keigenzei1/100,0),IF(rounddown,ROUNDDOWN(U89*keigenzei1/100,0),ROUND(U89*keigenzei1/100,0))),IF(included,IF(roundup,ROUNDUP(U89/(100+keigenzei1)*keigenzei1,0),IF(rounddown,ROUNDDOWN(U89/(100+keigenzei1)*keigenzei1,0),ROUND(U89/(100+keigenzei1)*keigenzei1,0))),"")))</f>
        <v/>
      </c>
      <c r="V90" s="138"/>
      <c r="W90" s="138"/>
      <c r="X90" s="139"/>
      <c r="Y90" s="17"/>
      <c r="Z90" s="17"/>
      <c r="AA90" s="17"/>
      <c r="AB90" s="17"/>
      <c r="AC90" s="17"/>
      <c r="AD90" s="17"/>
      <c r="AE90" s="17"/>
      <c r="AF90" s="17"/>
      <c r="AG90" s="76"/>
      <c r="AH90" s="76"/>
      <c r="AI90" s="76"/>
      <c r="AJ90" s="76"/>
      <c r="AK90" s="76"/>
      <c r="AL90" s="76"/>
      <c r="AM90" s="76"/>
      <c r="AN90" s="76"/>
      <c r="AO90" s="17"/>
      <c r="AP90" s="17"/>
      <c r="AQ90" s="1"/>
      <c r="AR90" s="1"/>
      <c r="AS90" s="1"/>
    </row>
    <row r="91" spans="1:45" ht="12.75" customHeight="1" x14ac:dyDescent="0.4">
      <c r="A91" s="17"/>
      <c r="B91" s="17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40" t="s">
        <v>55</v>
      </c>
      <c r="N91" s="141"/>
      <c r="O91" s="141"/>
      <c r="P91" s="142"/>
      <c r="Q91" s="143" t="str">
        <f>IF(ISBLANK(K52),"",IF(excluded,SUM(Q89:X90),Q89+U89))</f>
        <v/>
      </c>
      <c r="R91" s="144"/>
      <c r="S91" s="144"/>
      <c r="T91" s="144"/>
      <c r="U91" s="144"/>
      <c r="V91" s="144"/>
      <c r="W91" s="144"/>
      <c r="X91" s="145"/>
      <c r="Y91" s="17"/>
      <c r="Z91" s="17"/>
      <c r="AA91" s="17"/>
      <c r="AB91" s="17"/>
      <c r="AC91" s="17"/>
      <c r="AD91" s="17"/>
      <c r="AE91" s="17"/>
      <c r="AF91" s="17"/>
      <c r="AG91" s="76"/>
      <c r="AH91" s="76"/>
      <c r="AI91" s="76"/>
      <c r="AJ91" s="76"/>
      <c r="AK91" s="76"/>
      <c r="AL91" s="76"/>
      <c r="AM91" s="76"/>
      <c r="AN91" s="76"/>
      <c r="AO91" s="17"/>
      <c r="AP91" s="17"/>
      <c r="AQ91" s="1"/>
      <c r="AR91" s="1"/>
      <c r="AS91" s="1"/>
    </row>
    <row r="92" spans="1:45" ht="12.75" customHeight="1" x14ac:dyDescent="0.4">
      <c r="A92" s="17"/>
      <c r="B92" s="17"/>
      <c r="C92" s="146" t="s">
        <v>59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76"/>
      <c r="AH92" s="76"/>
      <c r="AI92" s="76"/>
      <c r="AJ92" s="76"/>
      <c r="AK92" s="76"/>
      <c r="AL92" s="76"/>
      <c r="AM92" s="76"/>
      <c r="AN92" s="76"/>
      <c r="AO92" s="17"/>
      <c r="AP92" s="17"/>
      <c r="AQ92" s="1"/>
      <c r="AR92" s="1"/>
      <c r="AS92" s="1"/>
    </row>
    <row r="93" spans="1:45" ht="13.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" customHeight="1" x14ac:dyDescent="0.4"/>
  </sheetData>
  <sheetProtection formatCells="0"/>
  <protectedRanges>
    <protectedRange sqref="AX5 M52:P68 M70:P87" name="範囲2"/>
    <protectedRange sqref="B42:C43 AP50:AV50 P88 AX3:AX4 AX6 AX8:AX10 AX12 AX14 AX17 AX18:BK18 C90:C91 G42:J45 M88:N88 B44 D89:G91 A45:F45 N48:X50 H88:L91 C88:G88 AQ42:BA45 AQ46:AW46 D42:F44 AP47:AZ49 AE42:AG45 AL38:AS38 V42:AC47 N47:T47 N42:T44 C70:P87 C52:P67 B68:P68" name="編集可能範囲"/>
  </protectedRanges>
  <mergeCells count="182">
    <mergeCell ref="AX18:BK18"/>
    <mergeCell ref="AL38:AS38"/>
    <mergeCell ref="A41:S41"/>
    <mergeCell ref="T41:AD41"/>
    <mergeCell ref="AP41:AZ41"/>
    <mergeCell ref="B42:G42"/>
    <mergeCell ref="N42:T42"/>
    <mergeCell ref="V42:AE42"/>
    <mergeCell ref="AQ42:BB42"/>
    <mergeCell ref="A45:J45"/>
    <mergeCell ref="V45:AE45"/>
    <mergeCell ref="AQ45:BB45"/>
    <mergeCell ref="AQ46:BB46"/>
    <mergeCell ref="C47:G48"/>
    <mergeCell ref="H47:K48"/>
    <mergeCell ref="V47:AE47"/>
    <mergeCell ref="B43:H43"/>
    <mergeCell ref="I43:L43"/>
    <mergeCell ref="N43:T43"/>
    <mergeCell ref="V43:AE43"/>
    <mergeCell ref="AQ43:BB43"/>
    <mergeCell ref="B44:H44"/>
    <mergeCell ref="N44:T44"/>
    <mergeCell ref="V44:AE44"/>
    <mergeCell ref="AQ44:BB44"/>
    <mergeCell ref="C53:D53"/>
    <mergeCell ref="M53:P53"/>
    <mergeCell ref="Q53:X53"/>
    <mergeCell ref="Y53:AF53"/>
    <mergeCell ref="C54:D54"/>
    <mergeCell ref="M54:P54"/>
    <mergeCell ref="Q54:X54"/>
    <mergeCell ref="Y54:AF54"/>
    <mergeCell ref="C51:D51"/>
    <mergeCell ref="M51:P51"/>
    <mergeCell ref="Q51:X51"/>
    <mergeCell ref="Y51:AF51"/>
    <mergeCell ref="C52:D52"/>
    <mergeCell ref="M52:P52"/>
    <mergeCell ref="Q52:X52"/>
    <mergeCell ref="Y52:AF52"/>
    <mergeCell ref="C57:D57"/>
    <mergeCell ref="M57:P57"/>
    <mergeCell ref="Q57:X57"/>
    <mergeCell ref="Y57:AF57"/>
    <mergeCell ref="C58:D58"/>
    <mergeCell ref="M58:P58"/>
    <mergeCell ref="Q58:X58"/>
    <mergeCell ref="Y58:AF58"/>
    <mergeCell ref="C55:D55"/>
    <mergeCell ref="M55:P55"/>
    <mergeCell ref="Q55:X55"/>
    <mergeCell ref="Y55:AF55"/>
    <mergeCell ref="C56:D56"/>
    <mergeCell ref="M56:P56"/>
    <mergeCell ref="Q56:X56"/>
    <mergeCell ref="Y56:AF56"/>
    <mergeCell ref="C61:D61"/>
    <mergeCell ref="M61:P61"/>
    <mergeCell ref="Q61:X61"/>
    <mergeCell ref="Y61:AF61"/>
    <mergeCell ref="C62:D62"/>
    <mergeCell ref="M62:P62"/>
    <mergeCell ref="Q62:X62"/>
    <mergeCell ref="Y62:AF62"/>
    <mergeCell ref="C59:D59"/>
    <mergeCell ref="M59:P59"/>
    <mergeCell ref="Q59:X59"/>
    <mergeCell ref="Y59:AF59"/>
    <mergeCell ref="C60:D60"/>
    <mergeCell ref="M60:P60"/>
    <mergeCell ref="Q60:X60"/>
    <mergeCell ref="Y60:AF60"/>
    <mergeCell ref="C65:D65"/>
    <mergeCell ref="M65:P65"/>
    <mergeCell ref="Q65:X65"/>
    <mergeCell ref="Y65:AF65"/>
    <mergeCell ref="C66:D66"/>
    <mergeCell ref="M66:P66"/>
    <mergeCell ref="Q66:X66"/>
    <mergeCell ref="Y66:AF66"/>
    <mergeCell ref="C63:D63"/>
    <mergeCell ref="M63:P63"/>
    <mergeCell ref="Q63:X63"/>
    <mergeCell ref="Y63:AF63"/>
    <mergeCell ref="C64:D64"/>
    <mergeCell ref="M64:P64"/>
    <mergeCell ref="Q64:X64"/>
    <mergeCell ref="Y64:AF64"/>
    <mergeCell ref="C70:D70"/>
    <mergeCell ref="M70:P70"/>
    <mergeCell ref="Q70:X70"/>
    <mergeCell ref="Y70:AF70"/>
    <mergeCell ref="C71:D71"/>
    <mergeCell ref="M71:P71"/>
    <mergeCell ref="Q71:X71"/>
    <mergeCell ref="Y71:AF71"/>
    <mergeCell ref="C67:D67"/>
    <mergeCell ref="M67:P67"/>
    <mergeCell ref="Q67:X67"/>
    <mergeCell ref="Y67:AF67"/>
    <mergeCell ref="C69:D69"/>
    <mergeCell ref="M69:P69"/>
    <mergeCell ref="Q69:X69"/>
    <mergeCell ref="Y69:AF69"/>
    <mergeCell ref="C74:D74"/>
    <mergeCell ref="M74:P74"/>
    <mergeCell ref="Q74:X74"/>
    <mergeCell ref="Y74:AF74"/>
    <mergeCell ref="C75:D75"/>
    <mergeCell ref="M75:P75"/>
    <mergeCell ref="Q75:X75"/>
    <mergeCell ref="Y75:AF75"/>
    <mergeCell ref="C72:D72"/>
    <mergeCell ref="M72:P72"/>
    <mergeCell ref="Q72:X72"/>
    <mergeCell ref="Y72:AF72"/>
    <mergeCell ref="C73:D73"/>
    <mergeCell ref="M73:P73"/>
    <mergeCell ref="Q73:X73"/>
    <mergeCell ref="Y73:AF73"/>
    <mergeCell ref="C78:D78"/>
    <mergeCell ref="M78:P78"/>
    <mergeCell ref="Q78:X78"/>
    <mergeCell ref="Y78:AF78"/>
    <mergeCell ref="C79:D79"/>
    <mergeCell ref="M79:P79"/>
    <mergeCell ref="Q79:X79"/>
    <mergeCell ref="Y79:AF79"/>
    <mergeCell ref="C76:D76"/>
    <mergeCell ref="M76:P76"/>
    <mergeCell ref="Q76:X76"/>
    <mergeCell ref="Y76:AF76"/>
    <mergeCell ref="C77:D77"/>
    <mergeCell ref="M77:P77"/>
    <mergeCell ref="Q77:X77"/>
    <mergeCell ref="Y77:AF77"/>
    <mergeCell ref="C82:D82"/>
    <mergeCell ref="M82:P82"/>
    <mergeCell ref="Q82:X82"/>
    <mergeCell ref="Y82:AF82"/>
    <mergeCell ref="C83:D83"/>
    <mergeCell ref="M83:P83"/>
    <mergeCell ref="Q83:X83"/>
    <mergeCell ref="Y83:AF83"/>
    <mergeCell ref="C80:D80"/>
    <mergeCell ref="M80:P80"/>
    <mergeCell ref="Q80:X80"/>
    <mergeCell ref="Y80:AF80"/>
    <mergeCell ref="C81:D81"/>
    <mergeCell ref="M81:P81"/>
    <mergeCell ref="Q81:X81"/>
    <mergeCell ref="Y81:AF81"/>
    <mergeCell ref="C86:D86"/>
    <mergeCell ref="M86:P86"/>
    <mergeCell ref="Q86:X86"/>
    <mergeCell ref="Y86:AF86"/>
    <mergeCell ref="C87:D87"/>
    <mergeCell ref="M87:P87"/>
    <mergeCell ref="Q87:X87"/>
    <mergeCell ref="Y87:AF87"/>
    <mergeCell ref="C84:D84"/>
    <mergeCell ref="M84:P84"/>
    <mergeCell ref="Q84:X84"/>
    <mergeCell ref="Y84:AF84"/>
    <mergeCell ref="C85:D85"/>
    <mergeCell ref="M85:P85"/>
    <mergeCell ref="Q85:X85"/>
    <mergeCell ref="Y85:AF85"/>
    <mergeCell ref="M91:P91"/>
    <mergeCell ref="Q91:X91"/>
    <mergeCell ref="C92:L92"/>
    <mergeCell ref="C88:L91"/>
    <mergeCell ref="M88:P88"/>
    <mergeCell ref="Q88:T88"/>
    <mergeCell ref="U88:X88"/>
    <mergeCell ref="M89:P89"/>
    <mergeCell ref="Q89:T89"/>
    <mergeCell ref="U89:X89"/>
    <mergeCell ref="M90:P90"/>
    <mergeCell ref="Q90:T90"/>
    <mergeCell ref="U90:X90"/>
  </mergeCells>
  <phoneticPr fontId="3"/>
  <conditionalFormatting sqref="E52:H52 F53:F57 H53:H61 E53:E67 E70:H87">
    <cfRule type="expression" dxfId="7" priority="1">
      <formula>ISEVEN(ROW())</formula>
    </cfRule>
  </conditionalFormatting>
  <conditionalFormatting sqref="AG51 C52:C67 K52:K67 M52:M67 Q52:Q67 Y52:Y67 G54:G57 F58:G61 F62:H67 C70:C87 K70:K87 M70:M87 Q70:Q87 Y70:Y87">
    <cfRule type="expression" dxfId="6" priority="2">
      <formula>ISEVEN(ROW())</formula>
    </cfRule>
  </conditionalFormatting>
  <dataValidations count="11">
    <dataValidation type="list" imeMode="on" allowBlank="1" showInputMessage="1" showErrorMessage="1" sqref="G53:G55 C70:D87 C52:D67" xr:uid="{D9DE2D25-B4C6-4732-B921-6AD603502C5D}">
      <formula1>"※"</formula1>
    </dataValidation>
    <dataValidation type="whole" imeMode="off" allowBlank="1" showInputMessage="1" showErrorMessage="1" sqref="AX14 AX10" xr:uid="{DA41AF13-4F7B-4C99-AC5D-A60DDC182CD1}">
      <formula1>1</formula1>
      <formula2>31</formula2>
    </dataValidation>
    <dataValidation type="whole" imeMode="off" allowBlank="1" showInputMessage="1" showErrorMessage="1" sqref="AX9" xr:uid="{862317C6-4F25-4FEB-A0D5-6E4AD90DB1F5}">
      <formula1>1</formula1>
      <formula2>12</formula2>
    </dataValidation>
    <dataValidation type="whole" imeMode="off" allowBlank="1" showInputMessage="1" showErrorMessage="1" sqref="AX8" xr:uid="{55C5C9D9-B17F-4E11-8F4F-B45C4A0D3D50}">
      <formula1>1970</formula1>
      <formula2>2100</formula2>
    </dataValidation>
    <dataValidation type="list" allowBlank="1" showInputMessage="1" showErrorMessage="1" sqref="AX6" xr:uid="{62C146F0-8D0B-401B-9B7F-A7E12E84C589}">
      <formula1>$AY$6:$BA$6</formula1>
    </dataValidation>
    <dataValidation type="list" allowBlank="1" showInputMessage="1" showErrorMessage="1" sqref="AX3" xr:uid="{795CDA32-E646-48E9-8263-1F1B65081417}">
      <formula1>$AY$3:$BA$3</formula1>
    </dataValidation>
    <dataValidation type="list" allowBlank="1" showInputMessage="1" showErrorMessage="1" sqref="AX17" xr:uid="{4DA1E56B-DD0F-405C-8CE9-1617F50B08A0}">
      <formula1>$AY$17:$AZ$17</formula1>
    </dataValidation>
    <dataValidation imeMode="on" allowBlank="1" showInputMessage="1" showErrorMessage="1" sqref="C88 N47:N50 J44 O50:U50 N42:N44 A45:J45 H42 B42:B44 I42:I44 J42 F70:H87 F52:H67" xr:uid="{88371E78-F9F1-4C6E-99B1-222F2C53FED4}"/>
    <dataValidation imeMode="off" allowBlank="1" showInputMessage="1" showErrorMessage="1" sqref="AX4 AX12 AX18:BK18 M88 K70:P87 K52:P67" xr:uid="{78411536-7C1D-4386-8472-34974811D512}"/>
    <dataValidation type="list" imeMode="on" allowBlank="1" showInputMessage="1" showErrorMessage="1" sqref="E70:E87 E53:E67" xr:uid="{582569E4-90F6-4861-8F1A-D18F99844958}">
      <formula1>"伊藤,青山,森下,中村,会長,社長,嶋田,大塚,   ,"</formula1>
    </dataValidation>
    <dataValidation type="list" imeMode="on" allowBlank="1" showInputMessage="1" showErrorMessage="1" sqref="E52" xr:uid="{D7F0A474-6B34-4582-876A-11FC5DEA8B6F}">
      <formula1>"伊藤,青山,森下,中村,会長,社長,嶋田,大塚, ,"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>
    <oddFooter>&amp;P / &amp;N ページ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139C-1A2E-49E2-B260-93EFD67CA924}">
  <sheetPr>
    <tabColor rgb="FFFFFF00"/>
  </sheetPr>
  <dimension ref="A1:BP95"/>
  <sheetViews>
    <sheetView showGridLines="0" topLeftCell="A39" zoomScaleNormal="100" workbookViewId="0">
      <selection activeCell="L65" sqref="L65"/>
    </sheetView>
  </sheetViews>
  <sheetFormatPr defaultRowHeight="18.75" x14ac:dyDescent="0.4"/>
  <cols>
    <col min="1" max="1" width="2.375" customWidth="1"/>
    <col min="2" max="2" width="1.25" customWidth="1"/>
    <col min="3" max="3" width="2.375" customWidth="1"/>
    <col min="4" max="4" width="1.875" customWidth="1"/>
    <col min="5" max="5" width="4.125" customWidth="1"/>
    <col min="6" max="6" width="3.125" customWidth="1"/>
    <col min="7" max="7" width="2.625" customWidth="1"/>
    <col min="8" max="8" width="27.625" customWidth="1"/>
    <col min="9" max="9" width="12.625" customWidth="1"/>
    <col min="10" max="10" width="7.75" customWidth="1"/>
    <col min="11" max="11" width="8.625" customWidth="1"/>
    <col min="12" max="12" width="4.125" customWidth="1"/>
    <col min="13" max="13" width="4.375" customWidth="1"/>
    <col min="14" max="14" width="2.25" customWidth="1"/>
    <col min="15" max="15" width="1.375" customWidth="1"/>
    <col min="16" max="16" width="5" customWidth="1"/>
    <col min="17" max="17" width="2.25" customWidth="1"/>
    <col min="18" max="18" width="1.625" customWidth="1"/>
    <col min="19" max="19" width="3" customWidth="1"/>
    <col min="20" max="20" width="5.125" customWidth="1"/>
    <col min="21" max="21" width="3.875" customWidth="1"/>
    <col min="22" max="22" width="3.375" customWidth="1"/>
    <col min="23" max="24" width="0.875" customWidth="1"/>
    <col min="25" max="25" width="1.25" customWidth="1"/>
    <col min="26" max="26" width="1.375" customWidth="1"/>
    <col min="27" max="27" width="4.875" customWidth="1"/>
    <col min="28" max="29" width="2.375" customWidth="1"/>
    <col min="30" max="30" width="0.375" customWidth="1"/>
    <col min="31" max="31" width="3.125" customWidth="1"/>
    <col min="32" max="32" width="3.625" customWidth="1"/>
    <col min="33" max="47" width="2.375" customWidth="1"/>
    <col min="48" max="48" width="2.5" customWidth="1"/>
    <col min="49" max="49" width="14" customWidth="1"/>
    <col min="50" max="50" width="10.625" customWidth="1"/>
    <col min="51" max="51" width="13" hidden="1" customWidth="1"/>
    <col min="52" max="52" width="12.125" hidden="1" customWidth="1"/>
    <col min="53" max="53" width="21.625" hidden="1" customWidth="1"/>
    <col min="54" max="54" width="0.125" customWidth="1"/>
    <col min="55" max="55" width="0.125" hidden="1" customWidth="1"/>
    <col min="56" max="56" width="28.125" hidden="1" customWidth="1"/>
    <col min="57" max="62" width="8.875" customWidth="1"/>
  </cols>
  <sheetData>
    <row r="1" spans="1:64" ht="9.75" hidden="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64" ht="12.75" hidden="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  <c r="AU2" s="3"/>
      <c r="AV2" s="4"/>
      <c r="AW2" s="4" t="s">
        <v>0</v>
      </c>
      <c r="AX2" s="5"/>
      <c r="AY2" s="5"/>
      <c r="AZ2" s="5"/>
      <c r="BA2" s="5"/>
      <c r="BB2" s="5"/>
      <c r="BC2" s="5"/>
      <c r="BD2" s="5"/>
      <c r="BE2" s="4"/>
      <c r="BF2" s="4"/>
      <c r="BG2" s="4"/>
      <c r="BH2" s="4"/>
      <c r="BI2" s="4"/>
      <c r="BJ2" s="4"/>
      <c r="BK2" s="4"/>
      <c r="BL2" s="6"/>
    </row>
    <row r="3" spans="1:64" ht="12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7"/>
      <c r="AU3" s="1"/>
      <c r="AW3" s="8" t="s">
        <v>2</v>
      </c>
      <c r="AX3" s="9" t="s">
        <v>3</v>
      </c>
      <c r="AY3" s="10" t="s">
        <v>4</v>
      </c>
      <c r="AZ3" s="10" t="s">
        <v>3</v>
      </c>
      <c r="BA3" s="10" t="s">
        <v>5</v>
      </c>
      <c r="BB3" s="10">
        <f>IF(zei1=AY3,1,0)</f>
        <v>0</v>
      </c>
      <c r="BC3" s="10">
        <f>IF(zei1=AZ3,1,0)</f>
        <v>1</v>
      </c>
      <c r="BD3" s="10">
        <f>IF(zei1=BA3,1,0)</f>
        <v>0</v>
      </c>
      <c r="BL3" s="11"/>
    </row>
    <row r="4" spans="1:64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7"/>
      <c r="AU4" s="1"/>
      <c r="AW4" s="12" t="s">
        <v>6</v>
      </c>
      <c r="AX4" s="9">
        <v>10</v>
      </c>
      <c r="AY4" s="13"/>
      <c r="AZ4" s="10"/>
      <c r="BA4" s="10"/>
      <c r="BB4" s="10"/>
      <c r="BC4" s="10"/>
      <c r="BD4" s="10"/>
      <c r="BL4" s="11"/>
    </row>
    <row r="5" spans="1:64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7"/>
      <c r="AU5" s="1"/>
      <c r="AW5" s="15" t="s">
        <v>7</v>
      </c>
      <c r="AX5" s="16">
        <v>8</v>
      </c>
      <c r="AY5" s="10"/>
      <c r="AZ5" s="10"/>
      <c r="BA5" s="10"/>
      <c r="BB5" s="13"/>
      <c r="BL5" s="11"/>
    </row>
    <row r="6" spans="1:64" ht="12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7"/>
      <c r="AU6" s="1"/>
      <c r="AW6" s="18" t="s">
        <v>8</v>
      </c>
      <c r="AX6" s="19" t="s">
        <v>9</v>
      </c>
      <c r="AY6" s="20" t="s">
        <v>10</v>
      </c>
      <c r="AZ6" s="20" t="s">
        <v>11</v>
      </c>
      <c r="BA6" s="20" t="s">
        <v>9</v>
      </c>
      <c r="BB6" s="13">
        <f>IF(round1=AY6,1,0)</f>
        <v>0</v>
      </c>
      <c r="BC6" s="10">
        <f>IF(round1=AZ6,1,0)</f>
        <v>0</v>
      </c>
      <c r="BD6" s="10">
        <f>IF(round1=BA6,1,0)</f>
        <v>1</v>
      </c>
      <c r="BL6" s="11"/>
    </row>
    <row r="7" spans="1:64" ht="12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7"/>
      <c r="AU7" s="1"/>
      <c r="BL7" s="11"/>
    </row>
    <row r="8" spans="1:64" ht="1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7"/>
      <c r="AU8" s="1"/>
      <c r="AW8" s="8" t="s">
        <v>13</v>
      </c>
      <c r="AX8" s="9">
        <v>2023</v>
      </c>
      <c r="BL8" s="11"/>
    </row>
    <row r="9" spans="1:64" ht="12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7"/>
      <c r="AU9" s="1"/>
      <c r="AW9" s="8" t="s">
        <v>16</v>
      </c>
      <c r="AX9" s="19">
        <v>10</v>
      </c>
      <c r="BL9" s="11"/>
    </row>
    <row r="10" spans="1:64" ht="12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7"/>
      <c r="AU10" s="1"/>
      <c r="AW10" s="8" t="s">
        <v>18</v>
      </c>
      <c r="AX10" s="9">
        <v>31</v>
      </c>
      <c r="BL10" s="11"/>
    </row>
    <row r="11" spans="1:64" ht="12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7"/>
      <c r="AU11" s="1"/>
      <c r="AX11" s="28"/>
      <c r="BL11" s="11"/>
    </row>
    <row r="12" spans="1:64" ht="12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"/>
      <c r="AU12" s="1"/>
      <c r="AW12" s="8" t="s">
        <v>23</v>
      </c>
      <c r="AX12" s="29" t="s">
        <v>24</v>
      </c>
      <c r="BL12" s="11"/>
    </row>
    <row r="13" spans="1:64" ht="12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"/>
      <c r="AU13" s="1"/>
      <c r="AX13" s="28"/>
      <c r="BL13" s="11"/>
    </row>
    <row r="14" spans="1:64" ht="12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"/>
      <c r="AU14" s="1"/>
      <c r="AW14" s="8" t="s">
        <v>30</v>
      </c>
      <c r="AX14" s="9">
        <v>31</v>
      </c>
      <c r="BL14" s="11"/>
    </row>
    <row r="15" spans="1:64" ht="12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"/>
      <c r="AU15" s="1"/>
      <c r="AX15" s="28"/>
      <c r="BL15" s="11"/>
    </row>
    <row r="16" spans="1:64" ht="12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"/>
      <c r="AU16" s="1"/>
      <c r="AX16" s="28"/>
      <c r="BL16" s="11"/>
    </row>
    <row r="17" spans="1:64" ht="12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"/>
      <c r="AU17" s="1"/>
      <c r="AW17" s="8" t="s">
        <v>33</v>
      </c>
      <c r="AX17" s="37" t="s">
        <v>34</v>
      </c>
      <c r="AY17" t="s">
        <v>34</v>
      </c>
      <c r="AZ17" t="s">
        <v>35</v>
      </c>
      <c r="BB17">
        <f>IF(hutan=AY17,1,0)</f>
        <v>1</v>
      </c>
      <c r="BC17">
        <f>IF(hutan=AZ17,1,0)</f>
        <v>0</v>
      </c>
      <c r="BL17" s="11"/>
    </row>
    <row r="18" spans="1:64" ht="12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"/>
      <c r="AU18" s="1"/>
      <c r="AW18" s="8" t="s">
        <v>37</v>
      </c>
      <c r="AX18" s="111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L18" s="38"/>
    </row>
    <row r="19" spans="1:64" ht="12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"/>
      <c r="AU19" s="1"/>
      <c r="BL19" s="11"/>
    </row>
    <row r="20" spans="1:64" ht="12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"/>
      <c r="AU20" s="1"/>
      <c r="BL20" s="11"/>
    </row>
    <row r="21" spans="1:64" ht="12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"/>
      <c r="AU21" s="1"/>
      <c r="BL21" s="11"/>
    </row>
    <row r="22" spans="1:64" ht="12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"/>
      <c r="AU22" s="1"/>
      <c r="BL22" s="11"/>
    </row>
    <row r="23" spans="1:64" ht="12.7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59"/>
      <c r="AU23" s="60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2"/>
    </row>
    <row r="24" spans="1:64" ht="12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64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64" ht="12.7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64" ht="12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64" ht="12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64" ht="12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64" ht="12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64" ht="12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64" ht="12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BE32" s="64"/>
    </row>
    <row r="33" spans="1:68" ht="12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68" ht="12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68" ht="12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68" ht="12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68" ht="12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68" ht="12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70"/>
      <c r="AL38" s="161"/>
      <c r="AM38" s="161"/>
      <c r="AN38" s="161"/>
      <c r="AO38" s="161"/>
      <c r="AP38" s="161"/>
      <c r="AQ38" s="161"/>
      <c r="AR38" s="161"/>
      <c r="AS38" s="161"/>
      <c r="AT38" s="1"/>
      <c r="AU38" s="1"/>
    </row>
    <row r="39" spans="1:68" ht="12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68" ht="12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68" ht="21" customHeight="1" x14ac:dyDescent="0.4">
      <c r="A41" s="173" t="s">
        <v>1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4">
        <f>DATE(year1,month1,_day1)</f>
        <v>45230</v>
      </c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21"/>
      <c r="AF41" s="21"/>
      <c r="AG41" s="21"/>
      <c r="AH41" s="21"/>
      <c r="AI41" s="21"/>
      <c r="AJ41" s="21"/>
      <c r="AK41" s="21"/>
      <c r="AL41" s="21"/>
      <c r="AM41" s="21"/>
      <c r="AN41" s="66"/>
      <c r="AO41" s="66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</row>
    <row r="42" spans="1:68" ht="15.75" customHeight="1" x14ac:dyDescent="0.4">
      <c r="A42" s="23"/>
      <c r="B42" s="162" t="s">
        <v>19</v>
      </c>
      <c r="C42" s="162"/>
      <c r="D42" s="162"/>
      <c r="E42" s="162"/>
      <c r="F42" s="162"/>
      <c r="G42" s="162"/>
      <c r="H42" s="24"/>
      <c r="I42" s="24"/>
      <c r="J42" s="24"/>
      <c r="K42" s="68"/>
      <c r="L42" s="68"/>
      <c r="M42" s="89" t="s">
        <v>32</v>
      </c>
      <c r="N42" s="159" t="e">
        <f>[1]表紙!#REF!</f>
        <v>#REF!</v>
      </c>
      <c r="O42" s="159"/>
      <c r="P42" s="159"/>
      <c r="Q42" s="159"/>
      <c r="R42" s="159"/>
      <c r="S42" s="159"/>
      <c r="T42" s="159"/>
      <c r="U42" s="74" t="s">
        <v>17</v>
      </c>
      <c r="V42" s="103" t="e">
        <f>[1]表紙!#REF!</f>
        <v>#REF!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27"/>
      <c r="AG42" s="27"/>
      <c r="AH42" s="27"/>
      <c r="AI42" s="72"/>
      <c r="AJ42" s="72"/>
      <c r="AK42" s="72"/>
      <c r="AL42" s="72"/>
      <c r="AM42" s="72"/>
      <c r="AN42" s="66"/>
      <c r="AO42" s="66"/>
      <c r="AP42" s="70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</row>
    <row r="43" spans="1:68" ht="15" customHeight="1" x14ac:dyDescent="0.4">
      <c r="A43" s="23"/>
      <c r="B43" s="162" t="s">
        <v>21</v>
      </c>
      <c r="C43" s="162"/>
      <c r="D43" s="162"/>
      <c r="E43" s="162"/>
      <c r="F43" s="162"/>
      <c r="G43" s="162"/>
      <c r="H43" s="162"/>
      <c r="I43" s="172" t="s">
        <v>58</v>
      </c>
      <c r="J43" s="172"/>
      <c r="K43" s="172"/>
      <c r="L43" s="172"/>
      <c r="M43" s="89" t="s">
        <v>36</v>
      </c>
      <c r="N43" s="160" t="e">
        <f>[1]表紙!#REF!</f>
        <v>#REF!</v>
      </c>
      <c r="O43" s="160"/>
      <c r="P43" s="160"/>
      <c r="Q43" s="160"/>
      <c r="R43" s="160"/>
      <c r="S43" s="160"/>
      <c r="T43" s="160"/>
      <c r="U43" s="74" t="s">
        <v>20</v>
      </c>
      <c r="V43" s="103" t="e">
        <f>[1]表紙!#REF!</f>
        <v>#REF!</v>
      </c>
      <c r="W43" s="103"/>
      <c r="X43" s="103"/>
      <c r="Y43" s="103"/>
      <c r="Z43" s="103"/>
      <c r="AA43" s="103"/>
      <c r="AB43" s="103"/>
      <c r="AC43" s="103"/>
      <c r="AD43" s="103"/>
      <c r="AE43" s="103"/>
      <c r="AF43" s="27"/>
      <c r="AG43" s="27"/>
      <c r="AH43" s="27"/>
      <c r="AI43" s="72"/>
      <c r="AJ43" s="72"/>
      <c r="AK43" s="72"/>
      <c r="AL43" s="72"/>
      <c r="AM43" s="72"/>
      <c r="AN43" s="14"/>
      <c r="AO43" s="14"/>
      <c r="AP43" s="70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</row>
    <row r="44" spans="1:68" ht="19.5" customHeight="1" x14ac:dyDescent="0.4">
      <c r="A44" s="23"/>
      <c r="B44" s="104" t="s">
        <v>25</v>
      </c>
      <c r="C44" s="104"/>
      <c r="D44" s="104"/>
      <c r="E44" s="104"/>
      <c r="F44" s="104"/>
      <c r="G44" s="104"/>
      <c r="H44" s="104"/>
      <c r="I44" s="24"/>
      <c r="J44" s="24"/>
      <c r="K44" s="17"/>
      <c r="L44" s="17"/>
      <c r="M44" s="89" t="s">
        <v>38</v>
      </c>
      <c r="N44" s="160">
        <f>[1]表紙!C1</f>
        <v>0</v>
      </c>
      <c r="O44" s="160"/>
      <c r="P44" s="160"/>
      <c r="Q44" s="160"/>
      <c r="R44" s="160"/>
      <c r="S44" s="160"/>
      <c r="T44" s="160"/>
      <c r="U44" s="74" t="s">
        <v>22</v>
      </c>
      <c r="V44" s="103" t="e">
        <f>[1]表紙!#REF!</f>
        <v>#REF!</v>
      </c>
      <c r="W44" s="103"/>
      <c r="X44" s="103"/>
      <c r="Y44" s="103"/>
      <c r="Z44" s="103"/>
      <c r="AA44" s="103"/>
      <c r="AB44" s="103"/>
      <c r="AC44" s="103"/>
      <c r="AD44" s="103"/>
      <c r="AE44" s="103"/>
      <c r="AF44" s="27"/>
      <c r="AG44" s="27"/>
      <c r="AH44" s="27"/>
      <c r="AI44" s="72"/>
      <c r="AJ44" s="72"/>
      <c r="AK44" s="72"/>
      <c r="AL44" s="72"/>
      <c r="AM44" s="72"/>
      <c r="AN44" s="67"/>
      <c r="AO44" s="67"/>
      <c r="AP44" s="70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</row>
    <row r="45" spans="1:68" ht="13.5" customHeight="1" x14ac:dyDescent="0.4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7"/>
      <c r="L45" s="17"/>
      <c r="M45" s="17"/>
      <c r="N45" s="17"/>
      <c r="O45" s="21"/>
      <c r="P45" s="21"/>
      <c r="Q45" s="21"/>
      <c r="R45" s="21"/>
      <c r="S45" s="21"/>
      <c r="T45" s="21"/>
      <c r="U45" s="75" t="s">
        <v>26</v>
      </c>
      <c r="V45" s="103" t="e">
        <f>[1]表紙!#REF!</f>
        <v>#REF!</v>
      </c>
      <c r="W45" s="103"/>
      <c r="X45" s="103"/>
      <c r="Y45" s="103"/>
      <c r="Z45" s="103"/>
      <c r="AA45" s="103"/>
      <c r="AB45" s="103"/>
      <c r="AC45" s="103"/>
      <c r="AD45" s="103"/>
      <c r="AE45" s="103"/>
      <c r="AF45" s="27"/>
      <c r="AG45" s="27"/>
      <c r="AH45" s="27"/>
      <c r="AI45" s="72"/>
      <c r="AJ45" s="72"/>
      <c r="AK45" s="72"/>
      <c r="AL45" s="72"/>
      <c r="AM45" s="72"/>
      <c r="AN45" s="21"/>
      <c r="AO45" s="70"/>
      <c r="AP45" s="70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</row>
    <row r="46" spans="1:68" ht="0.75" customHeight="1" x14ac:dyDescent="0.4">
      <c r="A46" s="17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  <c r="O46" s="86"/>
      <c r="P46" s="86"/>
      <c r="Q46" s="86"/>
      <c r="R46" s="86"/>
      <c r="S46" s="86"/>
      <c r="T46" s="86"/>
      <c r="U46" s="87"/>
      <c r="V46" s="26"/>
      <c r="W46" s="26"/>
      <c r="X46" s="26"/>
      <c r="Y46" s="26"/>
      <c r="Z46" s="26"/>
      <c r="AA46" s="26"/>
      <c r="AB46" s="26"/>
      <c r="AC46" s="26"/>
      <c r="AD46" s="88"/>
      <c r="AE46" s="69"/>
      <c r="AF46" s="73"/>
      <c r="AG46" s="73"/>
      <c r="AH46" s="73"/>
      <c r="AI46" s="72"/>
      <c r="AJ46" s="72"/>
      <c r="AK46" s="72"/>
      <c r="AL46" s="72"/>
      <c r="AM46" s="72"/>
      <c r="AN46" s="22"/>
      <c r="AO46" s="70"/>
      <c r="AP46" s="70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</row>
    <row r="47" spans="1:68" ht="17.25" customHeight="1" x14ac:dyDescent="0.4">
      <c r="A47" s="17"/>
      <c r="B47" s="85"/>
      <c r="C47" s="167" t="s">
        <v>31</v>
      </c>
      <c r="D47" s="168"/>
      <c r="E47" s="168"/>
      <c r="F47" s="168"/>
      <c r="G47" s="168"/>
      <c r="H47" s="171" t="str">
        <f>Q91</f>
        <v/>
      </c>
      <c r="I47" s="171"/>
      <c r="J47" s="171"/>
      <c r="K47" s="171"/>
      <c r="L47" s="77"/>
      <c r="M47" s="78"/>
      <c r="N47" s="79"/>
      <c r="O47" s="79"/>
      <c r="P47" s="79"/>
      <c r="Q47" s="80"/>
      <c r="R47" s="72"/>
      <c r="S47" s="72"/>
      <c r="T47" s="72"/>
      <c r="U47" s="74" t="s">
        <v>28</v>
      </c>
      <c r="V47" s="103" t="e">
        <f>[1]表紙!#REF!</f>
        <v>#REF!</v>
      </c>
      <c r="W47" s="103"/>
      <c r="X47" s="103"/>
      <c r="Y47" s="103"/>
      <c r="Z47" s="103"/>
      <c r="AA47" s="103"/>
      <c r="AB47" s="103"/>
      <c r="AC47" s="103"/>
      <c r="AD47" s="103"/>
      <c r="AE47" s="103"/>
      <c r="AF47" s="72"/>
      <c r="AG47" s="72"/>
      <c r="AH47" s="72"/>
      <c r="AI47" s="72"/>
      <c r="AJ47" s="72"/>
      <c r="AK47" s="72"/>
      <c r="AL47" s="72"/>
      <c r="AM47" s="72"/>
      <c r="AN47" s="22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</row>
    <row r="48" spans="1:68" ht="12.75" customHeight="1" x14ac:dyDescent="0.4">
      <c r="A48" s="17"/>
      <c r="B48" s="85"/>
      <c r="C48" s="169"/>
      <c r="D48" s="170"/>
      <c r="E48" s="170"/>
      <c r="F48" s="170"/>
      <c r="G48" s="170"/>
      <c r="H48" s="129"/>
      <c r="I48" s="129"/>
      <c r="J48" s="129"/>
      <c r="K48" s="129"/>
      <c r="L48" s="44"/>
      <c r="M48" s="81"/>
      <c r="N48" s="82"/>
      <c r="O48" s="82"/>
      <c r="P48" s="82"/>
      <c r="Q48" s="83"/>
      <c r="R48" s="71"/>
      <c r="S48" s="71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22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M48" s="39"/>
      <c r="BN48" s="39"/>
      <c r="BO48" s="39"/>
      <c r="BP48" s="39"/>
    </row>
    <row r="49" spans="1:53" ht="12.75" hidden="1" customHeight="1" x14ac:dyDescent="0.4">
      <c r="A49" s="17"/>
      <c r="B49" s="40"/>
      <c r="C49" s="41"/>
      <c r="D49" s="41"/>
      <c r="E49" s="41"/>
      <c r="F49" s="41"/>
      <c r="G49" s="41"/>
      <c r="H49" s="41"/>
      <c r="I49" s="41"/>
      <c r="J49" s="41"/>
      <c r="K49" s="35"/>
      <c r="L49" s="35"/>
      <c r="M49" s="36"/>
      <c r="N49" s="71"/>
      <c r="O49" s="71"/>
      <c r="P49" s="71"/>
      <c r="Q49" s="71"/>
      <c r="R49" s="71"/>
      <c r="S49" s="7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22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6" hidden="1" customHeight="1" x14ac:dyDescent="0.4">
      <c r="A50" s="17"/>
      <c r="B50" s="42"/>
      <c r="C50" s="43"/>
      <c r="D50" s="43"/>
      <c r="E50" s="43"/>
      <c r="F50" s="43"/>
      <c r="G50" s="43"/>
      <c r="H50" s="43"/>
      <c r="I50" s="43"/>
      <c r="J50" s="43"/>
      <c r="K50" s="44"/>
      <c r="L50" s="44"/>
      <c r="M50" s="45"/>
      <c r="N50" s="46"/>
      <c r="O50" s="46"/>
      <c r="P50" s="46"/>
      <c r="Q50" s="46"/>
      <c r="R50" s="46"/>
      <c r="S50" s="46"/>
      <c r="T50" s="46"/>
      <c r="U50" s="46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17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</row>
    <row r="51" spans="1:53" ht="12.75" customHeight="1" x14ac:dyDescent="0.4">
      <c r="A51" s="17"/>
      <c r="B51" s="17"/>
      <c r="C51" s="116" t="s">
        <v>39</v>
      </c>
      <c r="D51" s="117"/>
      <c r="E51" s="48" t="s">
        <v>40</v>
      </c>
      <c r="F51" s="48" t="s">
        <v>41</v>
      </c>
      <c r="G51" s="48" t="s">
        <v>42</v>
      </c>
      <c r="H51" s="48" t="s">
        <v>43</v>
      </c>
      <c r="I51" s="48" t="s">
        <v>44</v>
      </c>
      <c r="J51" s="49" t="s">
        <v>45</v>
      </c>
      <c r="K51" s="50" t="s">
        <v>46</v>
      </c>
      <c r="L51" s="48" t="s">
        <v>47</v>
      </c>
      <c r="M51" s="118" t="str">
        <f>IF(included=1,"単価(税込)",IF(excluded=1,"単価(税抜)","単価"))</f>
        <v>単価(税抜)</v>
      </c>
      <c r="N51" s="117"/>
      <c r="O51" s="117"/>
      <c r="P51" s="119"/>
      <c r="Q51" s="117" t="str">
        <f>IF(included=1,"金額(税込)",IF(excluded=1,"金額(税抜)","金額"))</f>
        <v>金額(税抜)</v>
      </c>
      <c r="R51" s="117"/>
      <c r="S51" s="117"/>
      <c r="T51" s="117"/>
      <c r="U51" s="117"/>
      <c r="V51" s="117"/>
      <c r="W51" s="117"/>
      <c r="X51" s="120"/>
      <c r="Y51" s="117" t="s">
        <v>57</v>
      </c>
      <c r="Z51" s="117"/>
      <c r="AA51" s="117"/>
      <c r="AB51" s="117"/>
      <c r="AC51" s="117"/>
      <c r="AD51" s="117"/>
      <c r="AE51" s="117"/>
      <c r="AF51" s="120"/>
      <c r="AG51" s="76">
        <f>IF(roundup,ROUNDUP(AA52*AC52,0),IF(rounddown,ROUNDDOWN(AA52*AC52,0),ROUND(AA52*AC52,0)))</f>
        <v>0</v>
      </c>
      <c r="AH51" s="76"/>
      <c r="AI51" s="76"/>
      <c r="AJ51" s="76"/>
      <c r="AK51" s="76"/>
      <c r="AL51" s="76"/>
      <c r="AM51" s="76"/>
      <c r="AN51" s="76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</row>
    <row r="52" spans="1:53" ht="24.95" customHeight="1" x14ac:dyDescent="0.4">
      <c r="A52" s="17"/>
      <c r="B52" s="17"/>
      <c r="C52" s="121"/>
      <c r="D52" s="122"/>
      <c r="E52" s="52"/>
      <c r="F52" s="52"/>
      <c r="G52" s="52"/>
      <c r="H52" s="53"/>
      <c r="I52" s="53"/>
      <c r="J52" s="54"/>
      <c r="K52" s="55"/>
      <c r="L52" s="53"/>
      <c r="M52" s="123"/>
      <c r="N52" s="123"/>
      <c r="O52" s="123"/>
      <c r="P52" s="123"/>
      <c r="Q52" s="178"/>
      <c r="R52" s="179"/>
      <c r="S52" s="179"/>
      <c r="T52" s="179"/>
      <c r="U52" s="179"/>
      <c r="V52" s="179"/>
      <c r="W52" s="179"/>
      <c r="X52" s="180"/>
      <c r="Y52" s="178"/>
      <c r="Z52" s="179"/>
      <c r="AA52" s="179"/>
      <c r="AB52" s="179"/>
      <c r="AC52" s="179"/>
      <c r="AD52" s="179"/>
      <c r="AE52" s="179"/>
      <c r="AF52" s="180"/>
      <c r="AG52" s="76"/>
      <c r="AH52" s="76"/>
      <c r="AI52" s="76"/>
      <c r="AJ52" s="76"/>
      <c r="AK52" s="76"/>
      <c r="AL52" s="76"/>
      <c r="AM52" s="76"/>
      <c r="AN52" s="76"/>
      <c r="AO52" s="17"/>
      <c r="AP52" s="17"/>
      <c r="AQ52" s="1"/>
      <c r="AR52" s="1"/>
      <c r="AS52" s="1"/>
      <c r="AT52" s="1"/>
      <c r="AU52" s="1"/>
    </row>
    <row r="53" spans="1:53" ht="24.95" customHeight="1" x14ac:dyDescent="0.4">
      <c r="A53" s="17"/>
      <c r="B53" s="17"/>
      <c r="C53" s="121"/>
      <c r="D53" s="122"/>
      <c r="E53" s="51"/>
      <c r="F53" s="51"/>
      <c r="G53" s="56"/>
      <c r="H53" s="57"/>
      <c r="I53" s="57"/>
      <c r="J53" s="56"/>
      <c r="K53" s="58"/>
      <c r="L53" s="57"/>
      <c r="M53" s="123"/>
      <c r="N53" s="123"/>
      <c r="O53" s="123"/>
      <c r="P53" s="123"/>
      <c r="Q53" s="178"/>
      <c r="R53" s="179"/>
      <c r="S53" s="179"/>
      <c r="T53" s="179"/>
      <c r="U53" s="179"/>
      <c r="V53" s="179"/>
      <c r="W53" s="179"/>
      <c r="X53" s="180"/>
      <c r="Y53" s="178"/>
      <c r="Z53" s="179"/>
      <c r="AA53" s="179"/>
      <c r="AB53" s="179"/>
      <c r="AC53" s="179"/>
      <c r="AD53" s="179"/>
      <c r="AE53" s="179"/>
      <c r="AF53" s="180"/>
      <c r="AG53" s="76"/>
      <c r="AH53" s="76"/>
      <c r="AI53" s="76"/>
      <c r="AJ53" s="76"/>
      <c r="AK53" s="76"/>
      <c r="AL53" s="76"/>
      <c r="AM53" s="76"/>
      <c r="AN53" s="76"/>
      <c r="AO53" s="17"/>
      <c r="AP53" s="17"/>
      <c r="AQ53" s="1"/>
      <c r="AR53" s="1"/>
      <c r="AS53" s="1"/>
      <c r="AT53" s="1"/>
      <c r="AU53" s="1"/>
    </row>
    <row r="54" spans="1:53" ht="24.95" customHeight="1" x14ac:dyDescent="0.4">
      <c r="A54" s="17"/>
      <c r="B54" s="17"/>
      <c r="C54" s="121"/>
      <c r="D54" s="122"/>
      <c r="E54" s="52"/>
      <c r="F54" s="52"/>
      <c r="G54" s="56"/>
      <c r="H54" s="57"/>
      <c r="I54" s="53"/>
      <c r="J54" s="54"/>
      <c r="K54" s="58"/>
      <c r="L54" s="53"/>
      <c r="M54" s="123"/>
      <c r="N54" s="123"/>
      <c r="O54" s="123"/>
      <c r="P54" s="123"/>
      <c r="Q54" s="178"/>
      <c r="R54" s="179"/>
      <c r="S54" s="179"/>
      <c r="T54" s="179"/>
      <c r="U54" s="179"/>
      <c r="V54" s="179"/>
      <c r="W54" s="179"/>
      <c r="X54" s="180"/>
      <c r="Y54" s="178"/>
      <c r="Z54" s="179"/>
      <c r="AA54" s="179"/>
      <c r="AB54" s="179"/>
      <c r="AC54" s="179"/>
      <c r="AD54" s="179"/>
      <c r="AE54" s="179"/>
      <c r="AF54" s="180"/>
      <c r="AG54" s="76"/>
      <c r="AH54" s="76"/>
      <c r="AI54" s="76"/>
      <c r="AJ54" s="76"/>
      <c r="AK54" s="76"/>
      <c r="AL54" s="76"/>
      <c r="AM54" s="76"/>
      <c r="AN54" s="76"/>
      <c r="AO54" s="17"/>
      <c r="AP54" s="17"/>
      <c r="AQ54" s="1"/>
      <c r="AR54" s="1"/>
      <c r="AS54" s="1"/>
      <c r="AT54" s="1"/>
      <c r="AU54" s="1"/>
    </row>
    <row r="55" spans="1:53" ht="24.95" customHeight="1" x14ac:dyDescent="0.4">
      <c r="A55" s="17"/>
      <c r="B55" s="17"/>
      <c r="C55" s="121"/>
      <c r="D55" s="122"/>
      <c r="E55" s="51"/>
      <c r="F55" s="51"/>
      <c r="G55" s="56"/>
      <c r="H55" s="57"/>
      <c r="I55" s="57"/>
      <c r="J55" s="56"/>
      <c r="K55" s="58"/>
      <c r="L55" s="57"/>
      <c r="M55" s="123"/>
      <c r="N55" s="123"/>
      <c r="O55" s="123"/>
      <c r="P55" s="123"/>
      <c r="Q55" s="178"/>
      <c r="R55" s="179"/>
      <c r="S55" s="179"/>
      <c r="T55" s="179"/>
      <c r="U55" s="179"/>
      <c r="V55" s="179"/>
      <c r="W55" s="179"/>
      <c r="X55" s="180"/>
      <c r="Y55" s="178"/>
      <c r="Z55" s="179"/>
      <c r="AA55" s="179"/>
      <c r="AB55" s="179"/>
      <c r="AC55" s="179"/>
      <c r="AD55" s="179"/>
      <c r="AE55" s="179"/>
      <c r="AF55" s="180"/>
      <c r="AG55" s="76"/>
      <c r="AH55" s="76"/>
      <c r="AI55" s="76"/>
      <c r="AJ55" s="76"/>
      <c r="AK55" s="76"/>
      <c r="AL55" s="76"/>
      <c r="AM55" s="76"/>
      <c r="AN55" s="76"/>
      <c r="AO55" s="17"/>
      <c r="AP55" s="17"/>
      <c r="AQ55" s="1"/>
      <c r="AR55" s="1"/>
      <c r="AS55" s="1"/>
      <c r="AT55" s="1"/>
      <c r="AU55" s="1"/>
    </row>
    <row r="56" spans="1:53" ht="24.95" customHeight="1" x14ac:dyDescent="0.4">
      <c r="A56" s="17"/>
      <c r="B56" s="17"/>
      <c r="C56" s="121"/>
      <c r="D56" s="122"/>
      <c r="E56" s="52"/>
      <c r="F56" s="52"/>
      <c r="G56" s="51"/>
      <c r="H56" s="57"/>
      <c r="I56" s="53"/>
      <c r="J56" s="54"/>
      <c r="K56" s="58"/>
      <c r="L56" s="53"/>
      <c r="M56" s="123"/>
      <c r="N56" s="123"/>
      <c r="O56" s="123"/>
      <c r="P56" s="123"/>
      <c r="Q56" s="178"/>
      <c r="R56" s="179"/>
      <c r="S56" s="179"/>
      <c r="T56" s="179"/>
      <c r="U56" s="179"/>
      <c r="V56" s="179"/>
      <c r="W56" s="179"/>
      <c r="X56" s="180"/>
      <c r="Y56" s="178"/>
      <c r="Z56" s="179"/>
      <c r="AA56" s="179"/>
      <c r="AB56" s="179"/>
      <c r="AC56" s="179"/>
      <c r="AD56" s="179"/>
      <c r="AE56" s="179"/>
      <c r="AF56" s="180"/>
      <c r="AG56" s="76"/>
      <c r="AH56" s="76"/>
      <c r="AI56" s="76"/>
      <c r="AJ56" s="76"/>
      <c r="AK56" s="76"/>
      <c r="AL56" s="76"/>
      <c r="AM56" s="76"/>
      <c r="AN56" s="76"/>
      <c r="AO56" s="17"/>
      <c r="AP56" s="17"/>
      <c r="AQ56" s="1"/>
      <c r="AR56" s="1"/>
      <c r="AS56" s="1"/>
      <c r="AT56" s="1"/>
      <c r="AU56" s="1"/>
    </row>
    <row r="57" spans="1:53" ht="24.95" customHeight="1" x14ac:dyDescent="0.4">
      <c r="A57" s="17"/>
      <c r="B57" s="17"/>
      <c r="C57" s="121"/>
      <c r="D57" s="122"/>
      <c r="E57" s="51"/>
      <c r="F57" s="51"/>
      <c r="G57" s="51"/>
      <c r="H57" s="57"/>
      <c r="I57" s="57"/>
      <c r="J57" s="56"/>
      <c r="K57" s="58"/>
      <c r="L57" s="57"/>
      <c r="M57" s="123"/>
      <c r="N57" s="123"/>
      <c r="O57" s="123"/>
      <c r="P57" s="123"/>
      <c r="Q57" s="178"/>
      <c r="R57" s="179"/>
      <c r="S57" s="179"/>
      <c r="T57" s="179"/>
      <c r="U57" s="179"/>
      <c r="V57" s="179"/>
      <c r="W57" s="179"/>
      <c r="X57" s="180"/>
      <c r="Y57" s="178"/>
      <c r="Z57" s="179"/>
      <c r="AA57" s="179"/>
      <c r="AB57" s="179"/>
      <c r="AC57" s="179"/>
      <c r="AD57" s="179"/>
      <c r="AE57" s="179"/>
      <c r="AF57" s="180"/>
      <c r="AG57" s="76"/>
      <c r="AH57" s="76"/>
      <c r="AI57" s="76"/>
      <c r="AJ57" s="76"/>
      <c r="AK57" s="76"/>
      <c r="AL57" s="76"/>
      <c r="AM57" s="76"/>
      <c r="AN57" s="76"/>
      <c r="AO57" s="17"/>
      <c r="AP57" s="17"/>
      <c r="AQ57" s="1"/>
      <c r="AR57" s="1"/>
      <c r="AS57" s="1"/>
      <c r="AT57" s="1"/>
      <c r="AU57" s="1"/>
    </row>
    <row r="58" spans="1:53" ht="24.95" customHeight="1" x14ac:dyDescent="0.4">
      <c r="A58" s="17"/>
      <c r="B58" s="17"/>
      <c r="C58" s="121"/>
      <c r="D58" s="122"/>
      <c r="E58" s="52"/>
      <c r="F58" s="52"/>
      <c r="G58" s="52"/>
      <c r="H58" s="57"/>
      <c r="I58" s="53"/>
      <c r="J58" s="54"/>
      <c r="K58" s="58"/>
      <c r="L58" s="63"/>
      <c r="M58" s="123"/>
      <c r="N58" s="123"/>
      <c r="O58" s="123"/>
      <c r="P58" s="123"/>
      <c r="Q58" s="178"/>
      <c r="R58" s="179"/>
      <c r="S58" s="179"/>
      <c r="T58" s="179"/>
      <c r="U58" s="179"/>
      <c r="V58" s="179"/>
      <c r="W58" s="179"/>
      <c r="X58" s="180"/>
      <c r="Y58" s="178"/>
      <c r="Z58" s="179"/>
      <c r="AA58" s="179"/>
      <c r="AB58" s="179"/>
      <c r="AC58" s="179"/>
      <c r="AD58" s="179"/>
      <c r="AE58" s="179"/>
      <c r="AF58" s="180"/>
      <c r="AG58" s="76"/>
      <c r="AH58" s="76"/>
      <c r="AI58" s="76"/>
      <c r="AJ58" s="76"/>
      <c r="AK58" s="76"/>
      <c r="AL58" s="76"/>
      <c r="AM58" s="76"/>
      <c r="AN58" s="76"/>
      <c r="AO58" s="17"/>
      <c r="AP58" s="17"/>
      <c r="AQ58" s="1"/>
      <c r="AR58" s="1"/>
      <c r="AS58" s="1"/>
      <c r="AT58" s="1"/>
      <c r="AU58" s="1"/>
    </row>
    <row r="59" spans="1:53" ht="24.95" customHeight="1" x14ac:dyDescent="0.4">
      <c r="A59" s="17"/>
      <c r="B59" s="17"/>
      <c r="C59" s="121"/>
      <c r="D59" s="122"/>
      <c r="E59" s="51"/>
      <c r="F59" s="51"/>
      <c r="G59" s="51"/>
      <c r="H59" s="57"/>
      <c r="I59" s="57"/>
      <c r="J59" s="56"/>
      <c r="K59" s="58"/>
      <c r="L59" s="57"/>
      <c r="M59" s="123"/>
      <c r="N59" s="123"/>
      <c r="O59" s="123"/>
      <c r="P59" s="123"/>
      <c r="Q59" s="178"/>
      <c r="R59" s="179"/>
      <c r="S59" s="179"/>
      <c r="T59" s="179"/>
      <c r="U59" s="179"/>
      <c r="V59" s="179"/>
      <c r="W59" s="179"/>
      <c r="X59" s="180"/>
      <c r="Y59" s="178"/>
      <c r="Z59" s="179"/>
      <c r="AA59" s="179"/>
      <c r="AB59" s="179"/>
      <c r="AC59" s="179"/>
      <c r="AD59" s="179"/>
      <c r="AE59" s="179"/>
      <c r="AF59" s="180"/>
      <c r="AG59" s="76"/>
      <c r="AH59" s="76"/>
      <c r="AI59" s="76"/>
      <c r="AJ59" s="76"/>
      <c r="AK59" s="76"/>
      <c r="AL59" s="76"/>
      <c r="AM59" s="76"/>
      <c r="AN59" s="76"/>
      <c r="AO59" s="17"/>
      <c r="AP59" s="17"/>
      <c r="AQ59" s="1"/>
      <c r="AR59" s="1"/>
      <c r="AS59" s="1"/>
      <c r="AT59" s="1"/>
      <c r="AU59" s="1"/>
    </row>
    <row r="60" spans="1:53" ht="24.95" customHeight="1" x14ac:dyDescent="0.4">
      <c r="A60" s="17"/>
      <c r="B60" s="17"/>
      <c r="C60" s="121"/>
      <c r="D60" s="122"/>
      <c r="E60" s="52"/>
      <c r="F60" s="52"/>
      <c r="G60" s="52"/>
      <c r="H60" s="57"/>
      <c r="I60" s="53"/>
      <c r="J60" s="54"/>
      <c r="K60" s="58"/>
      <c r="L60" s="53"/>
      <c r="M60" s="123"/>
      <c r="N60" s="123"/>
      <c r="O60" s="123"/>
      <c r="P60" s="123"/>
      <c r="Q60" s="178"/>
      <c r="R60" s="179"/>
      <c r="S60" s="179"/>
      <c r="T60" s="179"/>
      <c r="U60" s="179"/>
      <c r="V60" s="179"/>
      <c r="W60" s="179"/>
      <c r="X60" s="180"/>
      <c r="Y60" s="178"/>
      <c r="Z60" s="179"/>
      <c r="AA60" s="179"/>
      <c r="AB60" s="179"/>
      <c r="AC60" s="179"/>
      <c r="AD60" s="179"/>
      <c r="AE60" s="179"/>
      <c r="AF60" s="180"/>
      <c r="AG60" s="76"/>
      <c r="AH60" s="76"/>
      <c r="AI60" s="76"/>
      <c r="AJ60" s="76"/>
      <c r="AK60" s="76"/>
      <c r="AL60" s="76"/>
      <c r="AM60" s="76"/>
      <c r="AN60" s="76"/>
      <c r="AO60" s="17"/>
      <c r="AP60" s="17"/>
      <c r="AQ60" s="1"/>
      <c r="AR60" s="1"/>
      <c r="AS60" s="1"/>
      <c r="AT60" s="1"/>
      <c r="AU60" s="1"/>
    </row>
    <row r="61" spans="1:53" ht="24.95" customHeight="1" x14ac:dyDescent="0.4">
      <c r="A61" s="17"/>
      <c r="B61" s="17"/>
      <c r="C61" s="121"/>
      <c r="D61" s="122"/>
      <c r="E61" s="51"/>
      <c r="F61" s="51"/>
      <c r="G61" s="51"/>
      <c r="H61" s="57"/>
      <c r="I61" s="57"/>
      <c r="J61" s="56"/>
      <c r="K61" s="58"/>
      <c r="L61" s="57"/>
      <c r="M61" s="123"/>
      <c r="N61" s="123"/>
      <c r="O61" s="123"/>
      <c r="P61" s="123"/>
      <c r="Q61" s="178"/>
      <c r="R61" s="179"/>
      <c r="S61" s="179"/>
      <c r="T61" s="179"/>
      <c r="U61" s="179"/>
      <c r="V61" s="179"/>
      <c r="W61" s="179"/>
      <c r="X61" s="180"/>
      <c r="Y61" s="178"/>
      <c r="Z61" s="179"/>
      <c r="AA61" s="179"/>
      <c r="AB61" s="179"/>
      <c r="AC61" s="179"/>
      <c r="AD61" s="179"/>
      <c r="AE61" s="179"/>
      <c r="AF61" s="180"/>
      <c r="AG61" s="76"/>
      <c r="AH61" s="76"/>
      <c r="AI61" s="76"/>
      <c r="AJ61" s="76"/>
      <c r="AK61" s="76"/>
      <c r="AL61" s="76"/>
      <c r="AM61" s="76"/>
      <c r="AN61" s="76"/>
      <c r="AO61" s="17"/>
      <c r="AP61" s="17"/>
      <c r="AQ61" s="1"/>
      <c r="AR61" s="1"/>
      <c r="AS61" s="1"/>
      <c r="AT61" s="1"/>
      <c r="AU61" s="1"/>
    </row>
    <row r="62" spans="1:53" ht="24.95" customHeight="1" x14ac:dyDescent="0.4">
      <c r="A62" s="17"/>
      <c r="B62" s="17"/>
      <c r="C62" s="133"/>
      <c r="D62" s="133"/>
      <c r="E62" s="52"/>
      <c r="F62" s="52"/>
      <c r="G62" s="52"/>
      <c r="H62" s="53"/>
      <c r="I62" s="53"/>
      <c r="J62" s="54"/>
      <c r="K62" s="58"/>
      <c r="L62" s="53"/>
      <c r="M62" s="123"/>
      <c r="N62" s="123"/>
      <c r="O62" s="123"/>
      <c r="P62" s="123"/>
      <c r="Q62" s="178"/>
      <c r="R62" s="179"/>
      <c r="S62" s="179"/>
      <c r="T62" s="179"/>
      <c r="U62" s="179"/>
      <c r="V62" s="179"/>
      <c r="W62" s="179"/>
      <c r="X62" s="180"/>
      <c r="Y62" s="178"/>
      <c r="Z62" s="179"/>
      <c r="AA62" s="179"/>
      <c r="AB62" s="179"/>
      <c r="AC62" s="179"/>
      <c r="AD62" s="179"/>
      <c r="AE62" s="179"/>
      <c r="AF62" s="180"/>
      <c r="AG62" s="76"/>
      <c r="AH62" s="76"/>
      <c r="AI62" s="76"/>
      <c r="AJ62" s="76"/>
      <c r="AK62" s="76"/>
      <c r="AL62" s="76"/>
      <c r="AM62" s="76"/>
      <c r="AN62" s="76"/>
      <c r="AO62" s="17"/>
      <c r="AP62" s="17"/>
      <c r="AQ62" s="1"/>
      <c r="AR62" s="1"/>
      <c r="AS62" s="1"/>
      <c r="AT62" s="1"/>
      <c r="AU62" s="1"/>
    </row>
    <row r="63" spans="1:53" ht="24.95" customHeight="1" x14ac:dyDescent="0.4">
      <c r="A63" s="17"/>
      <c r="B63" s="17"/>
      <c r="C63" s="132"/>
      <c r="D63" s="132"/>
      <c r="E63" s="51"/>
      <c r="F63" s="51"/>
      <c r="G63" s="51"/>
      <c r="H63" s="57"/>
      <c r="I63" s="57"/>
      <c r="J63" s="56"/>
      <c r="K63" s="58"/>
      <c r="L63" s="57"/>
      <c r="M63" s="123"/>
      <c r="N63" s="123"/>
      <c r="O63" s="123"/>
      <c r="P63" s="123"/>
      <c r="Q63" s="178"/>
      <c r="R63" s="179"/>
      <c r="S63" s="179"/>
      <c r="T63" s="179"/>
      <c r="U63" s="179"/>
      <c r="V63" s="179"/>
      <c r="W63" s="179"/>
      <c r="X63" s="180"/>
      <c r="Y63" s="178"/>
      <c r="Z63" s="179"/>
      <c r="AA63" s="179"/>
      <c r="AB63" s="179"/>
      <c r="AC63" s="179"/>
      <c r="AD63" s="179"/>
      <c r="AE63" s="179"/>
      <c r="AF63" s="180"/>
      <c r="AG63" s="76"/>
      <c r="AH63" s="76"/>
      <c r="AI63" s="76"/>
      <c r="AJ63" s="76"/>
      <c r="AK63" s="76"/>
      <c r="AL63" s="76"/>
      <c r="AM63" s="76"/>
      <c r="AN63" s="76"/>
      <c r="AO63" s="17"/>
      <c r="AP63" s="17"/>
      <c r="AQ63" s="1"/>
      <c r="AR63" s="1"/>
      <c r="AS63" s="1"/>
    </row>
    <row r="64" spans="1:53" ht="24.95" customHeight="1" x14ac:dyDescent="0.4">
      <c r="A64" s="17"/>
      <c r="B64" s="17"/>
      <c r="C64" s="132"/>
      <c r="D64" s="132"/>
      <c r="E64" s="52"/>
      <c r="F64" s="52"/>
      <c r="G64" s="52"/>
      <c r="H64" s="53"/>
      <c r="I64" s="53"/>
      <c r="J64" s="54"/>
      <c r="K64" s="58"/>
      <c r="L64" s="53"/>
      <c r="M64" s="123"/>
      <c r="N64" s="123"/>
      <c r="O64" s="123"/>
      <c r="P64" s="123"/>
      <c r="Q64" s="178"/>
      <c r="R64" s="179"/>
      <c r="S64" s="179"/>
      <c r="T64" s="179"/>
      <c r="U64" s="179"/>
      <c r="V64" s="179"/>
      <c r="W64" s="179"/>
      <c r="X64" s="180"/>
      <c r="Y64" s="178"/>
      <c r="Z64" s="179"/>
      <c r="AA64" s="179"/>
      <c r="AB64" s="179"/>
      <c r="AC64" s="179"/>
      <c r="AD64" s="179"/>
      <c r="AE64" s="179"/>
      <c r="AF64" s="180"/>
      <c r="AG64" s="76"/>
      <c r="AH64" s="76"/>
      <c r="AI64" s="76"/>
      <c r="AJ64" s="76"/>
      <c r="AK64" s="76"/>
      <c r="AL64" s="76"/>
      <c r="AM64" s="76"/>
      <c r="AN64" s="76"/>
      <c r="AO64" s="17"/>
      <c r="AP64" s="17"/>
      <c r="AQ64" s="1"/>
      <c r="AR64" s="1"/>
      <c r="AS64" s="1"/>
    </row>
    <row r="65" spans="1:45" ht="24.95" customHeight="1" x14ac:dyDescent="0.4">
      <c r="A65" s="17"/>
      <c r="B65" s="17"/>
      <c r="C65" s="132"/>
      <c r="D65" s="132"/>
      <c r="E65" s="51"/>
      <c r="F65" s="51"/>
      <c r="G65" s="51"/>
      <c r="H65" s="57"/>
      <c r="I65" s="57"/>
      <c r="J65" s="56"/>
      <c r="K65" s="58"/>
      <c r="L65" s="57"/>
      <c r="M65" s="123"/>
      <c r="N65" s="123"/>
      <c r="O65" s="123"/>
      <c r="P65" s="123"/>
      <c r="Q65" s="178"/>
      <c r="R65" s="179"/>
      <c r="S65" s="179"/>
      <c r="T65" s="179"/>
      <c r="U65" s="179"/>
      <c r="V65" s="179"/>
      <c r="W65" s="179"/>
      <c r="X65" s="180"/>
      <c r="Y65" s="178"/>
      <c r="Z65" s="179"/>
      <c r="AA65" s="179"/>
      <c r="AB65" s="179"/>
      <c r="AC65" s="179"/>
      <c r="AD65" s="179"/>
      <c r="AE65" s="179"/>
      <c r="AF65" s="180"/>
      <c r="AG65" s="76"/>
      <c r="AH65" s="76"/>
      <c r="AI65" s="76"/>
      <c r="AJ65" s="76"/>
      <c r="AK65" s="76"/>
      <c r="AL65" s="76"/>
      <c r="AM65" s="76"/>
      <c r="AN65" s="76"/>
      <c r="AO65" s="17"/>
      <c r="AP65" s="17"/>
      <c r="AQ65" s="65"/>
      <c r="AR65" s="1"/>
      <c r="AS65" s="1"/>
    </row>
    <row r="66" spans="1:45" ht="24.95" customHeight="1" x14ac:dyDescent="0.4">
      <c r="A66" s="17"/>
      <c r="B66" s="17"/>
      <c r="C66" s="132"/>
      <c r="D66" s="132"/>
      <c r="E66" s="52"/>
      <c r="F66" s="52"/>
      <c r="G66" s="52"/>
      <c r="H66" s="53"/>
      <c r="I66" s="53"/>
      <c r="J66" s="54"/>
      <c r="K66" s="58"/>
      <c r="L66" s="53"/>
      <c r="M66" s="123"/>
      <c r="N66" s="123"/>
      <c r="O66" s="123"/>
      <c r="P66" s="123"/>
      <c r="Q66" s="178">
        <f t="shared" ref="Q52:Q74" si="0">IF(roundup,ROUNDUP(K66*M66,0),IF(rounddown,ROUNDDOWN(K66*M66,0),ROUND(K66*M66,0)))</f>
        <v>0</v>
      </c>
      <c r="R66" s="179"/>
      <c r="S66" s="179"/>
      <c r="T66" s="179"/>
      <c r="U66" s="179"/>
      <c r="V66" s="179"/>
      <c r="W66" s="179"/>
      <c r="X66" s="180"/>
      <c r="Y66" s="178"/>
      <c r="Z66" s="179"/>
      <c r="AA66" s="179"/>
      <c r="AB66" s="179"/>
      <c r="AC66" s="179"/>
      <c r="AD66" s="179"/>
      <c r="AE66" s="179"/>
      <c r="AF66" s="180"/>
      <c r="AG66" s="76"/>
      <c r="AH66" s="76"/>
      <c r="AI66" s="76"/>
      <c r="AJ66" s="76"/>
      <c r="AK66" s="76"/>
      <c r="AL66" s="76"/>
      <c r="AM66" s="76"/>
      <c r="AN66" s="76"/>
      <c r="AO66" s="17"/>
      <c r="AP66" s="17"/>
      <c r="AQ66" s="1"/>
      <c r="AR66" s="1"/>
      <c r="AS66" s="1"/>
    </row>
    <row r="67" spans="1:45" ht="24.95" customHeight="1" x14ac:dyDescent="0.4">
      <c r="A67" s="17"/>
      <c r="B67" s="17"/>
      <c r="C67" s="132"/>
      <c r="D67" s="132"/>
      <c r="E67" s="51"/>
      <c r="F67" s="51"/>
      <c r="G67" s="51"/>
      <c r="H67" s="57"/>
      <c r="I67" s="57"/>
      <c r="J67" s="56"/>
      <c r="K67" s="58"/>
      <c r="L67" s="57"/>
      <c r="M67" s="123"/>
      <c r="N67" s="123"/>
      <c r="O67" s="123"/>
      <c r="P67" s="123"/>
      <c r="Q67" s="178">
        <f t="shared" si="0"/>
        <v>0</v>
      </c>
      <c r="R67" s="179"/>
      <c r="S67" s="179"/>
      <c r="T67" s="179"/>
      <c r="U67" s="179"/>
      <c r="V67" s="179"/>
      <c r="W67" s="179"/>
      <c r="X67" s="180"/>
      <c r="Y67" s="178"/>
      <c r="Z67" s="179"/>
      <c r="AA67" s="179"/>
      <c r="AB67" s="179"/>
      <c r="AC67" s="179"/>
      <c r="AD67" s="179"/>
      <c r="AE67" s="179"/>
      <c r="AF67" s="180"/>
      <c r="AG67" s="76"/>
      <c r="AH67" s="76"/>
      <c r="AI67" s="76"/>
      <c r="AJ67" s="76"/>
      <c r="AK67" s="76"/>
      <c r="AL67" s="76"/>
      <c r="AM67" s="76"/>
      <c r="AN67" s="76"/>
      <c r="AO67" s="17"/>
      <c r="AP67" s="17"/>
      <c r="AQ67" s="1"/>
      <c r="AR67" s="1"/>
      <c r="AS67" s="1"/>
    </row>
    <row r="68" spans="1:45" ht="24.95" customHeight="1" x14ac:dyDescent="0.4">
      <c r="A68" s="17"/>
      <c r="B68" s="17"/>
      <c r="C68" s="132"/>
      <c r="D68" s="132"/>
      <c r="E68" s="52"/>
      <c r="F68" s="52"/>
      <c r="G68" s="52"/>
      <c r="H68" s="53"/>
      <c r="I68" s="53"/>
      <c r="J68" s="54"/>
      <c r="K68" s="58"/>
      <c r="L68" s="53"/>
      <c r="M68" s="123"/>
      <c r="N68" s="123"/>
      <c r="O68" s="123"/>
      <c r="P68" s="123"/>
      <c r="Q68" s="178">
        <f t="shared" si="0"/>
        <v>0</v>
      </c>
      <c r="R68" s="179"/>
      <c r="S68" s="179"/>
      <c r="T68" s="179"/>
      <c r="U68" s="179"/>
      <c r="V68" s="179"/>
      <c r="W68" s="179"/>
      <c r="X68" s="180"/>
      <c r="Y68" s="178"/>
      <c r="Z68" s="179"/>
      <c r="AA68" s="179"/>
      <c r="AB68" s="179"/>
      <c r="AC68" s="179"/>
      <c r="AD68" s="179"/>
      <c r="AE68" s="179"/>
      <c r="AF68" s="180"/>
      <c r="AG68" s="76"/>
      <c r="AH68" s="76"/>
      <c r="AI68" s="76"/>
      <c r="AJ68" s="76"/>
      <c r="AK68" s="76"/>
      <c r="AL68" s="76"/>
      <c r="AM68" s="76"/>
      <c r="AN68" s="76"/>
      <c r="AO68" s="17"/>
      <c r="AP68" s="17"/>
      <c r="AQ68" s="1"/>
      <c r="AR68" s="1"/>
      <c r="AS68" s="1"/>
    </row>
    <row r="69" spans="1:45" ht="18.75" customHeight="1" x14ac:dyDescent="0.4">
      <c r="A69" s="17"/>
      <c r="B69" s="17"/>
      <c r="C69" s="116" t="s">
        <v>39</v>
      </c>
      <c r="D69" s="117"/>
      <c r="E69" s="48" t="s">
        <v>40</v>
      </c>
      <c r="F69" s="48" t="s">
        <v>41</v>
      </c>
      <c r="G69" s="48" t="s">
        <v>42</v>
      </c>
      <c r="H69" s="48" t="s">
        <v>43</v>
      </c>
      <c r="I69" s="48" t="s">
        <v>44</v>
      </c>
      <c r="J69" s="49" t="s">
        <v>45</v>
      </c>
      <c r="K69" s="50" t="s">
        <v>46</v>
      </c>
      <c r="L69" s="48" t="s">
        <v>47</v>
      </c>
      <c r="M69" s="118" t="str">
        <f>IF(included=1,"単価(税込)",IF(excluded=1,"単価(税抜)","単価"))</f>
        <v>単価(税抜)</v>
      </c>
      <c r="N69" s="117"/>
      <c r="O69" s="117"/>
      <c r="P69" s="119"/>
      <c r="Q69" s="117" t="str">
        <f>IF(included=1,"金額(税込)",IF(excluded=1,"金額(税抜)","金額"))</f>
        <v>金額(税抜)</v>
      </c>
      <c r="R69" s="117"/>
      <c r="S69" s="117"/>
      <c r="T69" s="117"/>
      <c r="U69" s="117"/>
      <c r="V69" s="117"/>
      <c r="W69" s="117"/>
      <c r="X69" s="120"/>
      <c r="Y69" s="117" t="s">
        <v>57</v>
      </c>
      <c r="Z69" s="117"/>
      <c r="AA69" s="117"/>
      <c r="AB69" s="117"/>
      <c r="AC69" s="117"/>
      <c r="AD69" s="117"/>
      <c r="AE69" s="117"/>
      <c r="AF69" s="120"/>
      <c r="AG69" s="76"/>
      <c r="AH69" s="76"/>
      <c r="AI69" s="76"/>
      <c r="AJ69" s="76"/>
      <c r="AK69" s="76"/>
      <c r="AL69" s="76"/>
      <c r="AM69" s="76"/>
      <c r="AN69" s="76"/>
      <c r="AO69" s="17"/>
      <c r="AP69" s="17"/>
      <c r="AQ69" s="1"/>
      <c r="AR69" s="1"/>
      <c r="AS69" s="1"/>
    </row>
    <row r="70" spans="1:45" ht="24.95" customHeight="1" x14ac:dyDescent="0.4">
      <c r="A70" s="17"/>
      <c r="B70" s="17"/>
      <c r="C70" s="132"/>
      <c r="D70" s="132"/>
      <c r="E70" s="52"/>
      <c r="F70" s="52"/>
      <c r="G70" s="52"/>
      <c r="H70" s="53"/>
      <c r="I70" s="53"/>
      <c r="J70" s="54"/>
      <c r="K70" s="58"/>
      <c r="L70" s="53"/>
      <c r="M70" s="123"/>
      <c r="N70" s="123"/>
      <c r="O70" s="123"/>
      <c r="P70" s="123"/>
      <c r="Q70" s="178"/>
      <c r="R70" s="179"/>
      <c r="S70" s="179"/>
      <c r="T70" s="179"/>
      <c r="U70" s="179"/>
      <c r="V70" s="179"/>
      <c r="W70" s="179"/>
      <c r="X70" s="180"/>
      <c r="Y70" s="178"/>
      <c r="Z70" s="179"/>
      <c r="AA70" s="179"/>
      <c r="AB70" s="179"/>
      <c r="AC70" s="179"/>
      <c r="AD70" s="179"/>
      <c r="AE70" s="179"/>
      <c r="AF70" s="180"/>
      <c r="AG70" s="76"/>
      <c r="AH70" s="76"/>
      <c r="AI70" s="76"/>
      <c r="AJ70" s="76"/>
      <c r="AK70" s="76"/>
      <c r="AL70" s="76"/>
      <c r="AM70" s="76"/>
      <c r="AN70" s="76"/>
      <c r="AO70" s="17"/>
      <c r="AP70" s="17"/>
      <c r="AQ70" s="1"/>
      <c r="AR70" s="1"/>
      <c r="AS70" s="1"/>
    </row>
    <row r="71" spans="1:45" ht="24.95" customHeight="1" x14ac:dyDescent="0.4">
      <c r="A71" s="17"/>
      <c r="B71" s="17"/>
      <c r="C71" s="132"/>
      <c r="D71" s="132"/>
      <c r="E71" s="51"/>
      <c r="F71" s="51"/>
      <c r="G71" s="51"/>
      <c r="H71" s="57"/>
      <c r="I71" s="57"/>
      <c r="J71" s="56"/>
      <c r="K71" s="58"/>
      <c r="L71" s="57"/>
      <c r="M71" s="123"/>
      <c r="N71" s="123"/>
      <c r="O71" s="123"/>
      <c r="P71" s="123"/>
      <c r="Q71" s="124">
        <f t="shared" si="0"/>
        <v>0</v>
      </c>
      <c r="R71" s="124"/>
      <c r="S71" s="124"/>
      <c r="T71" s="124"/>
      <c r="U71" s="124"/>
      <c r="V71" s="124"/>
      <c r="W71" s="124"/>
      <c r="X71" s="124"/>
      <c r="Y71" s="178"/>
      <c r="Z71" s="179"/>
      <c r="AA71" s="179"/>
      <c r="AB71" s="179"/>
      <c r="AC71" s="179"/>
      <c r="AD71" s="179"/>
      <c r="AE71" s="179"/>
      <c r="AF71" s="180"/>
      <c r="AG71" s="76"/>
      <c r="AH71" s="76"/>
      <c r="AI71" s="76"/>
      <c r="AJ71" s="76"/>
      <c r="AK71" s="76"/>
      <c r="AL71" s="76"/>
      <c r="AM71" s="76"/>
      <c r="AN71" s="76"/>
      <c r="AO71" s="17"/>
      <c r="AP71" s="17"/>
      <c r="AQ71" s="1"/>
      <c r="AR71" s="1"/>
      <c r="AS71" s="1"/>
    </row>
    <row r="72" spans="1:45" ht="24.95" customHeight="1" x14ac:dyDescent="0.4">
      <c r="A72" s="17"/>
      <c r="B72" s="17"/>
      <c r="C72" s="133"/>
      <c r="D72" s="133"/>
      <c r="E72" s="52"/>
      <c r="F72" s="52"/>
      <c r="G72" s="52"/>
      <c r="H72" s="53"/>
      <c r="I72" s="53"/>
      <c r="J72" s="54"/>
      <c r="K72" s="58"/>
      <c r="L72" s="53"/>
      <c r="M72" s="123"/>
      <c r="N72" s="123"/>
      <c r="O72" s="123"/>
      <c r="P72" s="123"/>
      <c r="Q72" s="124">
        <f t="shared" si="0"/>
        <v>0</v>
      </c>
      <c r="R72" s="124"/>
      <c r="S72" s="124"/>
      <c r="T72" s="124"/>
      <c r="U72" s="124"/>
      <c r="V72" s="124"/>
      <c r="W72" s="124"/>
      <c r="X72" s="124"/>
      <c r="Y72" s="178"/>
      <c r="Z72" s="179"/>
      <c r="AA72" s="179"/>
      <c r="AB72" s="179"/>
      <c r="AC72" s="179"/>
      <c r="AD72" s="179"/>
      <c r="AE72" s="179"/>
      <c r="AF72" s="180"/>
      <c r="AG72" s="76"/>
      <c r="AH72" s="76"/>
      <c r="AI72" s="76"/>
      <c r="AJ72" s="76"/>
      <c r="AK72" s="76"/>
      <c r="AL72" s="76"/>
      <c r="AM72" s="76"/>
      <c r="AN72" s="76"/>
      <c r="AO72" s="17"/>
      <c r="AP72" s="17"/>
      <c r="AQ72" s="1"/>
      <c r="AR72" s="1"/>
      <c r="AS72" s="1"/>
    </row>
    <row r="73" spans="1:45" ht="24.95" customHeight="1" x14ac:dyDescent="0.4">
      <c r="A73" s="17"/>
      <c r="B73" s="17"/>
      <c r="C73" s="132"/>
      <c r="D73" s="132"/>
      <c r="E73" s="51"/>
      <c r="F73" s="51"/>
      <c r="G73" s="51"/>
      <c r="H73" s="57"/>
      <c r="I73" s="57"/>
      <c r="J73" s="56"/>
      <c r="K73" s="58"/>
      <c r="L73" s="57"/>
      <c r="M73" s="123"/>
      <c r="N73" s="123"/>
      <c r="O73" s="123"/>
      <c r="P73" s="123"/>
      <c r="Q73" s="124">
        <f t="shared" si="0"/>
        <v>0</v>
      </c>
      <c r="R73" s="124"/>
      <c r="S73" s="124"/>
      <c r="T73" s="124"/>
      <c r="U73" s="124"/>
      <c r="V73" s="124"/>
      <c r="W73" s="124"/>
      <c r="X73" s="124"/>
      <c r="Y73" s="178"/>
      <c r="Z73" s="179"/>
      <c r="AA73" s="179"/>
      <c r="AB73" s="179"/>
      <c r="AC73" s="179"/>
      <c r="AD73" s="179"/>
      <c r="AE73" s="179"/>
      <c r="AF73" s="180"/>
      <c r="AG73" s="76"/>
      <c r="AH73" s="76"/>
      <c r="AI73" s="76"/>
      <c r="AJ73" s="76"/>
      <c r="AK73" s="76"/>
      <c r="AL73" s="76"/>
      <c r="AM73" s="76"/>
      <c r="AN73" s="76"/>
      <c r="AO73" s="17"/>
      <c r="AP73" s="17"/>
      <c r="AQ73" s="1"/>
      <c r="AR73" s="1"/>
      <c r="AS73" s="1"/>
    </row>
    <row r="74" spans="1:45" ht="24.95" customHeight="1" x14ac:dyDescent="0.4">
      <c r="A74" s="17"/>
      <c r="B74" s="17"/>
      <c r="C74" s="132"/>
      <c r="D74" s="132"/>
      <c r="E74" s="52"/>
      <c r="F74" s="51"/>
      <c r="G74" s="51"/>
      <c r="H74" s="57"/>
      <c r="I74" s="53"/>
      <c r="J74" s="54"/>
      <c r="K74" s="58"/>
      <c r="L74" s="53"/>
      <c r="M74" s="123"/>
      <c r="N74" s="123"/>
      <c r="O74" s="123"/>
      <c r="P74" s="123"/>
      <c r="Q74" s="124">
        <f t="shared" si="0"/>
        <v>0</v>
      </c>
      <c r="R74" s="124"/>
      <c r="S74" s="124"/>
      <c r="T74" s="124"/>
      <c r="U74" s="124"/>
      <c r="V74" s="124"/>
      <c r="W74" s="124"/>
      <c r="X74" s="124"/>
      <c r="Y74" s="178"/>
      <c r="Z74" s="179"/>
      <c r="AA74" s="179"/>
      <c r="AB74" s="179"/>
      <c r="AC74" s="179"/>
      <c r="AD74" s="179"/>
      <c r="AE74" s="179"/>
      <c r="AF74" s="180"/>
      <c r="AG74" s="76"/>
      <c r="AH74" s="76"/>
      <c r="AI74" s="76"/>
      <c r="AJ74" s="76"/>
      <c r="AK74" s="76"/>
      <c r="AL74" s="76"/>
      <c r="AM74" s="76"/>
      <c r="AN74" s="76"/>
      <c r="AO74" s="17"/>
      <c r="AP74" s="17"/>
      <c r="AQ74" s="1"/>
      <c r="AR74" s="1"/>
      <c r="AS74" s="1"/>
    </row>
    <row r="75" spans="1:45" ht="24.95" customHeight="1" x14ac:dyDescent="0.4">
      <c r="A75" s="17"/>
      <c r="B75" s="17"/>
      <c r="C75" s="132"/>
      <c r="D75" s="132"/>
      <c r="E75" s="51"/>
      <c r="F75" s="51"/>
      <c r="G75" s="51"/>
      <c r="H75" s="57"/>
      <c r="I75" s="57"/>
      <c r="J75" s="56"/>
      <c r="K75" s="58"/>
      <c r="L75" s="57"/>
      <c r="M75" s="123"/>
      <c r="N75" s="123"/>
      <c r="O75" s="123"/>
      <c r="P75" s="123"/>
      <c r="Q75" s="124">
        <f t="shared" ref="Q75:Q87" si="1">IF(roundup,ROUNDUP(K75*M75,0),IF(rounddown,ROUNDDOWN(K75*M75,0),ROUND(K75*M75,0)))</f>
        <v>0</v>
      </c>
      <c r="R75" s="124"/>
      <c r="S75" s="124"/>
      <c r="T75" s="124"/>
      <c r="U75" s="124"/>
      <c r="V75" s="124"/>
      <c r="W75" s="124"/>
      <c r="X75" s="124"/>
      <c r="Y75" s="178"/>
      <c r="Z75" s="179"/>
      <c r="AA75" s="179"/>
      <c r="AB75" s="179"/>
      <c r="AC75" s="179"/>
      <c r="AD75" s="179"/>
      <c r="AE75" s="179"/>
      <c r="AF75" s="180"/>
      <c r="AG75" s="76"/>
      <c r="AH75" s="76"/>
      <c r="AI75" s="76"/>
      <c r="AJ75" s="76"/>
      <c r="AK75" s="76"/>
      <c r="AL75" s="76"/>
      <c r="AM75" s="76"/>
      <c r="AN75" s="76"/>
      <c r="AO75" s="17"/>
      <c r="AP75" s="17"/>
      <c r="AQ75" s="1"/>
      <c r="AR75" s="1"/>
      <c r="AS75" s="1"/>
    </row>
    <row r="76" spans="1:45" ht="24.95" customHeight="1" x14ac:dyDescent="0.4">
      <c r="A76" s="17"/>
      <c r="B76" s="17"/>
      <c r="C76" s="132"/>
      <c r="D76" s="132"/>
      <c r="E76" s="52"/>
      <c r="F76" s="52"/>
      <c r="G76" s="52"/>
      <c r="H76" s="53"/>
      <c r="I76" s="53"/>
      <c r="J76" s="54"/>
      <c r="K76" s="58"/>
      <c r="L76" s="53"/>
      <c r="M76" s="123"/>
      <c r="N76" s="123"/>
      <c r="O76" s="123"/>
      <c r="P76" s="123"/>
      <c r="Q76" s="124">
        <f t="shared" si="1"/>
        <v>0</v>
      </c>
      <c r="R76" s="124"/>
      <c r="S76" s="124"/>
      <c r="T76" s="124"/>
      <c r="U76" s="124"/>
      <c r="V76" s="124"/>
      <c r="W76" s="124"/>
      <c r="X76" s="124"/>
      <c r="Y76" s="178"/>
      <c r="Z76" s="179"/>
      <c r="AA76" s="179"/>
      <c r="AB76" s="179"/>
      <c r="AC76" s="179"/>
      <c r="AD76" s="179"/>
      <c r="AE76" s="179"/>
      <c r="AF76" s="180"/>
      <c r="AG76" s="76"/>
      <c r="AH76" s="76"/>
      <c r="AI76" s="76"/>
      <c r="AJ76" s="76"/>
      <c r="AK76" s="76"/>
      <c r="AL76" s="76"/>
      <c r="AM76" s="76"/>
      <c r="AN76" s="76"/>
      <c r="AO76" s="17"/>
      <c r="AP76" s="17"/>
      <c r="AQ76" s="1"/>
      <c r="AR76" s="1"/>
      <c r="AS76" s="1"/>
    </row>
    <row r="77" spans="1:45" ht="24.95" customHeight="1" x14ac:dyDescent="0.4">
      <c r="A77" s="17"/>
      <c r="B77" s="17"/>
      <c r="C77" s="132"/>
      <c r="D77" s="132"/>
      <c r="E77" s="51"/>
      <c r="F77" s="51"/>
      <c r="G77" s="51"/>
      <c r="H77" s="57"/>
      <c r="I77" s="57"/>
      <c r="J77" s="56"/>
      <c r="K77" s="58"/>
      <c r="L77" s="57"/>
      <c r="M77" s="123"/>
      <c r="N77" s="123"/>
      <c r="O77" s="123"/>
      <c r="P77" s="123"/>
      <c r="Q77" s="124">
        <f t="shared" si="1"/>
        <v>0</v>
      </c>
      <c r="R77" s="124"/>
      <c r="S77" s="124"/>
      <c r="T77" s="124"/>
      <c r="U77" s="124"/>
      <c r="V77" s="124"/>
      <c r="W77" s="124"/>
      <c r="X77" s="124"/>
      <c r="Y77" s="178"/>
      <c r="Z77" s="179"/>
      <c r="AA77" s="179"/>
      <c r="AB77" s="179"/>
      <c r="AC77" s="179"/>
      <c r="AD77" s="179"/>
      <c r="AE77" s="179"/>
      <c r="AF77" s="180"/>
      <c r="AG77" s="76"/>
      <c r="AH77" s="76"/>
      <c r="AI77" s="76"/>
      <c r="AJ77" s="76"/>
      <c r="AK77" s="76"/>
      <c r="AL77" s="76"/>
      <c r="AM77" s="76"/>
      <c r="AN77" s="76"/>
      <c r="AO77" s="17"/>
      <c r="AP77" s="17"/>
      <c r="AQ77" s="1"/>
      <c r="AR77" s="1"/>
      <c r="AS77" s="1"/>
    </row>
    <row r="78" spans="1:45" ht="24.95" customHeight="1" x14ac:dyDescent="0.4">
      <c r="A78" s="17"/>
      <c r="B78" s="17"/>
      <c r="C78" s="132"/>
      <c r="D78" s="132"/>
      <c r="E78" s="52"/>
      <c r="F78" s="51"/>
      <c r="G78" s="51"/>
      <c r="H78" s="57"/>
      <c r="I78" s="53"/>
      <c r="J78" s="54"/>
      <c r="K78" s="58"/>
      <c r="L78" s="53"/>
      <c r="M78" s="123"/>
      <c r="N78" s="123"/>
      <c r="O78" s="123"/>
      <c r="P78" s="123"/>
      <c r="Q78" s="124">
        <f t="shared" si="1"/>
        <v>0</v>
      </c>
      <c r="R78" s="124"/>
      <c r="S78" s="124"/>
      <c r="T78" s="124"/>
      <c r="U78" s="124"/>
      <c r="V78" s="124"/>
      <c r="W78" s="124"/>
      <c r="X78" s="124"/>
      <c r="Y78" s="178"/>
      <c r="Z78" s="179"/>
      <c r="AA78" s="179"/>
      <c r="AB78" s="179"/>
      <c r="AC78" s="179"/>
      <c r="AD78" s="179"/>
      <c r="AE78" s="179"/>
      <c r="AF78" s="180"/>
      <c r="AG78" s="76"/>
      <c r="AH78" s="76"/>
      <c r="AI78" s="76"/>
      <c r="AJ78" s="76"/>
      <c r="AK78" s="76"/>
      <c r="AL78" s="76"/>
      <c r="AM78" s="76"/>
      <c r="AN78" s="76"/>
      <c r="AO78" s="17"/>
      <c r="AP78" s="17"/>
      <c r="AQ78" s="1"/>
      <c r="AR78" s="1"/>
      <c r="AS78" s="1"/>
    </row>
    <row r="79" spans="1:45" ht="24.95" customHeight="1" x14ac:dyDescent="0.4">
      <c r="A79" s="17"/>
      <c r="B79" s="17"/>
      <c r="C79" s="132"/>
      <c r="D79" s="132"/>
      <c r="E79" s="51"/>
      <c r="F79" s="51"/>
      <c r="G79" s="51"/>
      <c r="H79" s="57"/>
      <c r="I79" s="57"/>
      <c r="J79" s="56"/>
      <c r="K79" s="58"/>
      <c r="L79" s="57"/>
      <c r="M79" s="123"/>
      <c r="N79" s="123"/>
      <c r="O79" s="123"/>
      <c r="P79" s="123"/>
      <c r="Q79" s="124">
        <f t="shared" si="1"/>
        <v>0</v>
      </c>
      <c r="R79" s="124"/>
      <c r="S79" s="124"/>
      <c r="T79" s="124"/>
      <c r="U79" s="124"/>
      <c r="V79" s="124"/>
      <c r="W79" s="124"/>
      <c r="X79" s="124"/>
      <c r="Y79" s="178"/>
      <c r="Z79" s="179"/>
      <c r="AA79" s="179"/>
      <c r="AB79" s="179"/>
      <c r="AC79" s="179"/>
      <c r="AD79" s="179"/>
      <c r="AE79" s="179"/>
      <c r="AF79" s="180"/>
      <c r="AG79" s="76"/>
      <c r="AH79" s="76"/>
      <c r="AI79" s="76"/>
      <c r="AJ79" s="76"/>
      <c r="AK79" s="76"/>
      <c r="AL79" s="76"/>
      <c r="AM79" s="76"/>
      <c r="AN79" s="76"/>
      <c r="AO79" s="17"/>
      <c r="AP79" s="17"/>
      <c r="AQ79" s="1"/>
      <c r="AR79" s="1"/>
      <c r="AS79" s="1"/>
    </row>
    <row r="80" spans="1:45" ht="24.95" customHeight="1" x14ac:dyDescent="0.4">
      <c r="A80" s="17"/>
      <c r="B80" s="17"/>
      <c r="C80" s="132"/>
      <c r="D80" s="132"/>
      <c r="E80" s="52"/>
      <c r="F80" s="51"/>
      <c r="G80" s="51"/>
      <c r="H80" s="57"/>
      <c r="I80" s="53"/>
      <c r="J80" s="54"/>
      <c r="K80" s="58"/>
      <c r="L80" s="53"/>
      <c r="M80" s="123"/>
      <c r="N80" s="123"/>
      <c r="O80" s="123"/>
      <c r="P80" s="123"/>
      <c r="Q80" s="124">
        <f t="shared" si="1"/>
        <v>0</v>
      </c>
      <c r="R80" s="124"/>
      <c r="S80" s="124"/>
      <c r="T80" s="124"/>
      <c r="U80" s="124"/>
      <c r="V80" s="124"/>
      <c r="W80" s="124"/>
      <c r="X80" s="124"/>
      <c r="Y80" s="178"/>
      <c r="Z80" s="179"/>
      <c r="AA80" s="179"/>
      <c r="AB80" s="179"/>
      <c r="AC80" s="179"/>
      <c r="AD80" s="179"/>
      <c r="AE80" s="179"/>
      <c r="AF80" s="180"/>
      <c r="AG80" s="76"/>
      <c r="AH80" s="76"/>
      <c r="AI80" s="76"/>
      <c r="AJ80" s="76"/>
      <c r="AK80" s="76"/>
      <c r="AL80" s="76"/>
      <c r="AM80" s="76"/>
      <c r="AN80" s="76"/>
      <c r="AO80" s="17"/>
      <c r="AP80" s="17"/>
      <c r="AQ80" s="1"/>
      <c r="AR80" s="1"/>
      <c r="AS80" s="1"/>
    </row>
    <row r="81" spans="1:45" ht="24.95" customHeight="1" x14ac:dyDescent="0.4">
      <c r="A81" s="17"/>
      <c r="B81" s="17"/>
      <c r="C81" s="132"/>
      <c r="D81" s="132"/>
      <c r="E81" s="51"/>
      <c r="F81" s="51"/>
      <c r="G81" s="51"/>
      <c r="H81" s="57"/>
      <c r="I81" s="57"/>
      <c r="J81" s="56"/>
      <c r="K81" s="58"/>
      <c r="L81" s="57"/>
      <c r="M81" s="123"/>
      <c r="N81" s="123"/>
      <c r="O81" s="123"/>
      <c r="P81" s="123"/>
      <c r="Q81" s="124">
        <f t="shared" si="1"/>
        <v>0</v>
      </c>
      <c r="R81" s="124"/>
      <c r="S81" s="124"/>
      <c r="T81" s="124"/>
      <c r="U81" s="124"/>
      <c r="V81" s="124"/>
      <c r="W81" s="124"/>
      <c r="X81" s="124"/>
      <c r="Y81" s="178"/>
      <c r="Z81" s="179"/>
      <c r="AA81" s="179"/>
      <c r="AB81" s="179"/>
      <c r="AC81" s="179"/>
      <c r="AD81" s="179"/>
      <c r="AE81" s="179"/>
      <c r="AF81" s="180"/>
      <c r="AG81" s="76"/>
      <c r="AH81" s="76"/>
      <c r="AI81" s="76"/>
      <c r="AJ81" s="76"/>
      <c r="AK81" s="76"/>
      <c r="AL81" s="76"/>
      <c r="AM81" s="76"/>
      <c r="AN81" s="76"/>
      <c r="AO81" s="17"/>
      <c r="AP81" s="17"/>
      <c r="AQ81" s="1"/>
      <c r="AR81" s="1"/>
      <c r="AS81" s="1"/>
    </row>
    <row r="82" spans="1:45" ht="24.95" customHeight="1" x14ac:dyDescent="0.4">
      <c r="A82" s="17"/>
      <c r="B82" s="17"/>
      <c r="C82" s="132"/>
      <c r="D82" s="132"/>
      <c r="E82" s="52"/>
      <c r="F82" s="51"/>
      <c r="G82" s="51"/>
      <c r="H82" s="57"/>
      <c r="I82" s="53"/>
      <c r="J82" s="54"/>
      <c r="K82" s="58"/>
      <c r="L82" s="53"/>
      <c r="M82" s="123"/>
      <c r="N82" s="123"/>
      <c r="O82" s="123"/>
      <c r="P82" s="123"/>
      <c r="Q82" s="124">
        <f t="shared" si="1"/>
        <v>0</v>
      </c>
      <c r="R82" s="124"/>
      <c r="S82" s="124"/>
      <c r="T82" s="124"/>
      <c r="U82" s="124"/>
      <c r="V82" s="124"/>
      <c r="W82" s="124"/>
      <c r="X82" s="124"/>
      <c r="Y82" s="178"/>
      <c r="Z82" s="179"/>
      <c r="AA82" s="179"/>
      <c r="AB82" s="179"/>
      <c r="AC82" s="179"/>
      <c r="AD82" s="179"/>
      <c r="AE82" s="179"/>
      <c r="AF82" s="180"/>
      <c r="AG82" s="76"/>
      <c r="AH82" s="76"/>
      <c r="AI82" s="76"/>
      <c r="AJ82" s="76"/>
      <c r="AK82" s="76"/>
      <c r="AL82" s="76"/>
      <c r="AM82" s="76"/>
      <c r="AN82" s="76"/>
      <c r="AO82" s="17"/>
      <c r="AP82" s="17"/>
      <c r="AQ82" s="1"/>
      <c r="AR82" s="1"/>
      <c r="AS82" s="1"/>
    </row>
    <row r="83" spans="1:45" ht="24.95" customHeight="1" x14ac:dyDescent="0.4">
      <c r="A83" s="17"/>
      <c r="B83" s="17"/>
      <c r="C83" s="132"/>
      <c r="D83" s="132"/>
      <c r="E83" s="51"/>
      <c r="F83" s="51"/>
      <c r="G83" s="51"/>
      <c r="H83" s="57"/>
      <c r="I83" s="57"/>
      <c r="J83" s="56"/>
      <c r="K83" s="58"/>
      <c r="L83" s="57"/>
      <c r="M83" s="123"/>
      <c r="N83" s="123"/>
      <c r="O83" s="123"/>
      <c r="P83" s="123"/>
      <c r="Q83" s="124">
        <f t="shared" si="1"/>
        <v>0</v>
      </c>
      <c r="R83" s="124"/>
      <c r="S83" s="124"/>
      <c r="T83" s="124"/>
      <c r="U83" s="124"/>
      <c r="V83" s="124"/>
      <c r="W83" s="124"/>
      <c r="X83" s="124"/>
      <c r="Y83" s="178"/>
      <c r="Z83" s="179"/>
      <c r="AA83" s="179"/>
      <c r="AB83" s="179"/>
      <c r="AC83" s="179"/>
      <c r="AD83" s="179"/>
      <c r="AE83" s="179"/>
      <c r="AF83" s="180"/>
      <c r="AG83" s="76"/>
      <c r="AH83" s="76"/>
      <c r="AI83" s="76"/>
      <c r="AJ83" s="76"/>
      <c r="AK83" s="76"/>
      <c r="AL83" s="76"/>
      <c r="AM83" s="76"/>
      <c r="AN83" s="76"/>
      <c r="AO83" s="17"/>
      <c r="AP83" s="17"/>
      <c r="AQ83" s="1"/>
      <c r="AR83" s="1"/>
      <c r="AS83" s="1"/>
    </row>
    <row r="84" spans="1:45" ht="24.95" customHeight="1" x14ac:dyDescent="0.4">
      <c r="A84" s="17"/>
      <c r="B84" s="17"/>
      <c r="C84" s="132"/>
      <c r="D84" s="132"/>
      <c r="E84" s="52"/>
      <c r="F84" s="51"/>
      <c r="G84" s="51"/>
      <c r="H84" s="57"/>
      <c r="I84" s="53"/>
      <c r="J84" s="54"/>
      <c r="K84" s="58"/>
      <c r="L84" s="53"/>
      <c r="M84" s="123"/>
      <c r="N84" s="123"/>
      <c r="O84" s="123"/>
      <c r="P84" s="123"/>
      <c r="Q84" s="124">
        <f t="shared" si="1"/>
        <v>0</v>
      </c>
      <c r="R84" s="124"/>
      <c r="S84" s="124"/>
      <c r="T84" s="124"/>
      <c r="U84" s="124"/>
      <c r="V84" s="124"/>
      <c r="W84" s="124"/>
      <c r="X84" s="124"/>
      <c r="Y84" s="178"/>
      <c r="Z84" s="179"/>
      <c r="AA84" s="179"/>
      <c r="AB84" s="179"/>
      <c r="AC84" s="179"/>
      <c r="AD84" s="179"/>
      <c r="AE84" s="179"/>
      <c r="AF84" s="180"/>
      <c r="AG84" s="76"/>
      <c r="AH84" s="76"/>
      <c r="AI84" s="76"/>
      <c r="AJ84" s="76"/>
      <c r="AK84" s="76"/>
      <c r="AL84" s="76"/>
      <c r="AM84" s="76"/>
      <c r="AN84" s="76"/>
      <c r="AO84" s="17"/>
      <c r="AP84" s="17"/>
      <c r="AQ84" s="1"/>
      <c r="AR84" s="1"/>
      <c r="AS84" s="1"/>
    </row>
    <row r="85" spans="1:45" ht="24.95" customHeight="1" x14ac:dyDescent="0.4">
      <c r="A85" s="17"/>
      <c r="B85" s="17"/>
      <c r="C85" s="132"/>
      <c r="D85" s="132"/>
      <c r="E85" s="51"/>
      <c r="F85" s="51"/>
      <c r="G85" s="51"/>
      <c r="H85" s="57"/>
      <c r="I85" s="57"/>
      <c r="J85" s="56"/>
      <c r="K85" s="58"/>
      <c r="L85" s="57"/>
      <c r="M85" s="123"/>
      <c r="N85" s="123"/>
      <c r="O85" s="123"/>
      <c r="P85" s="123"/>
      <c r="Q85" s="124">
        <f t="shared" si="1"/>
        <v>0</v>
      </c>
      <c r="R85" s="124"/>
      <c r="S85" s="124"/>
      <c r="T85" s="124"/>
      <c r="U85" s="124"/>
      <c r="V85" s="124"/>
      <c r="W85" s="124"/>
      <c r="X85" s="124"/>
      <c r="Y85" s="178"/>
      <c r="Z85" s="179"/>
      <c r="AA85" s="179"/>
      <c r="AB85" s="179"/>
      <c r="AC85" s="179"/>
      <c r="AD85" s="179"/>
      <c r="AE85" s="179"/>
      <c r="AF85" s="180"/>
      <c r="AG85" s="76"/>
      <c r="AH85" s="76"/>
      <c r="AI85" s="76"/>
      <c r="AJ85" s="76"/>
      <c r="AK85" s="76"/>
      <c r="AL85" s="76"/>
      <c r="AM85" s="76"/>
      <c r="AN85" s="76"/>
      <c r="AO85" s="17"/>
      <c r="AP85" s="17"/>
      <c r="AQ85" s="1"/>
      <c r="AR85" s="1"/>
      <c r="AS85" s="1"/>
    </row>
    <row r="86" spans="1:45" ht="24.95" customHeight="1" x14ac:dyDescent="0.4">
      <c r="A86" s="17"/>
      <c r="B86" s="17"/>
      <c r="C86" s="132"/>
      <c r="D86" s="132"/>
      <c r="E86" s="52"/>
      <c r="F86" s="51"/>
      <c r="G86" s="51"/>
      <c r="H86" s="57"/>
      <c r="I86" s="53"/>
      <c r="J86" s="54"/>
      <c r="K86" s="58"/>
      <c r="L86" s="53"/>
      <c r="M86" s="123"/>
      <c r="N86" s="123"/>
      <c r="O86" s="123"/>
      <c r="P86" s="123"/>
      <c r="Q86" s="124">
        <f t="shared" si="1"/>
        <v>0</v>
      </c>
      <c r="R86" s="124"/>
      <c r="S86" s="124"/>
      <c r="T86" s="124"/>
      <c r="U86" s="124"/>
      <c r="V86" s="124"/>
      <c r="W86" s="124"/>
      <c r="X86" s="124"/>
      <c r="Y86" s="178"/>
      <c r="Z86" s="179"/>
      <c r="AA86" s="179"/>
      <c r="AB86" s="179"/>
      <c r="AC86" s="179"/>
      <c r="AD86" s="179"/>
      <c r="AE86" s="179"/>
      <c r="AF86" s="180"/>
      <c r="AG86" s="76"/>
      <c r="AH86" s="76"/>
      <c r="AI86" s="76"/>
      <c r="AJ86" s="76"/>
      <c r="AK86" s="76"/>
      <c r="AL86" s="76"/>
      <c r="AM86" s="76"/>
      <c r="AN86" s="76"/>
      <c r="AO86" s="17"/>
      <c r="AP86" s="17"/>
      <c r="AQ86" s="1"/>
      <c r="AR86" s="1"/>
      <c r="AS86" s="1"/>
    </row>
    <row r="87" spans="1:45" ht="24.95" customHeight="1" x14ac:dyDescent="0.4">
      <c r="A87" s="17"/>
      <c r="B87" s="17"/>
      <c r="C87" s="121"/>
      <c r="D87" s="122"/>
      <c r="E87" s="51"/>
      <c r="F87" s="51"/>
      <c r="G87" s="51"/>
      <c r="H87" s="57"/>
      <c r="I87" s="57"/>
      <c r="J87" s="56"/>
      <c r="K87" s="58"/>
      <c r="L87" s="57"/>
      <c r="M87" s="175"/>
      <c r="N87" s="176"/>
      <c r="O87" s="176"/>
      <c r="P87" s="177"/>
      <c r="Q87" s="124">
        <f t="shared" si="1"/>
        <v>0</v>
      </c>
      <c r="R87" s="124"/>
      <c r="S87" s="124"/>
      <c r="T87" s="124"/>
      <c r="U87" s="124"/>
      <c r="V87" s="124"/>
      <c r="W87" s="124"/>
      <c r="X87" s="124"/>
      <c r="Y87" s="178"/>
      <c r="Z87" s="179"/>
      <c r="AA87" s="179"/>
      <c r="AB87" s="179"/>
      <c r="AC87" s="179"/>
      <c r="AD87" s="179"/>
      <c r="AE87" s="179"/>
      <c r="AF87" s="180"/>
      <c r="AG87" s="76"/>
      <c r="AH87" s="76"/>
      <c r="AI87" s="76"/>
      <c r="AJ87" s="76"/>
      <c r="AK87" s="76"/>
      <c r="AL87" s="76"/>
      <c r="AM87" s="76"/>
      <c r="AN87" s="76"/>
      <c r="AO87" s="17"/>
      <c r="AP87" s="17"/>
      <c r="AQ87" s="1"/>
      <c r="AR87" s="1"/>
      <c r="AS87" s="1"/>
    </row>
    <row r="88" spans="1:45" ht="12.75" customHeight="1" x14ac:dyDescent="0.4">
      <c r="A88" s="17"/>
      <c r="B88" s="17"/>
      <c r="C88" s="147" t="s">
        <v>52</v>
      </c>
      <c r="D88" s="148"/>
      <c r="E88" s="148"/>
      <c r="F88" s="148"/>
      <c r="G88" s="148"/>
      <c r="H88" s="148"/>
      <c r="I88" s="148"/>
      <c r="J88" s="148"/>
      <c r="K88" s="148"/>
      <c r="L88" s="148"/>
      <c r="M88" s="151" t="s">
        <v>39</v>
      </c>
      <c r="N88" s="152"/>
      <c r="O88" s="152"/>
      <c r="P88" s="153"/>
      <c r="Q88" s="154">
        <f>zei2/100</f>
        <v>0.1</v>
      </c>
      <c r="R88" s="154"/>
      <c r="S88" s="154"/>
      <c r="T88" s="155"/>
      <c r="U88" s="156">
        <f>keigenzei1/100</f>
        <v>0.08</v>
      </c>
      <c r="V88" s="156"/>
      <c r="W88" s="156"/>
      <c r="X88" s="157"/>
      <c r="Y88" s="17"/>
      <c r="Z88" s="17"/>
      <c r="AA88" s="17"/>
      <c r="AB88" s="17"/>
      <c r="AC88" s="17"/>
      <c r="AD88" s="17"/>
      <c r="AE88" s="17"/>
      <c r="AF88" s="17"/>
      <c r="AG88" s="76"/>
      <c r="AH88" s="76"/>
      <c r="AI88" s="76"/>
      <c r="AJ88" s="76"/>
      <c r="AK88" s="76"/>
      <c r="AL88" s="76"/>
      <c r="AM88" s="76"/>
      <c r="AN88" s="76"/>
      <c r="AO88" s="17"/>
      <c r="AP88" s="17"/>
      <c r="AQ88" s="1"/>
      <c r="AR88" s="1"/>
      <c r="AS88" s="1"/>
    </row>
    <row r="89" spans="1:45" ht="12.75" customHeight="1" x14ac:dyDescent="0.4">
      <c r="A89" s="17"/>
      <c r="B89" s="17"/>
      <c r="C89" s="147"/>
      <c r="D89" s="148"/>
      <c r="E89" s="148"/>
      <c r="F89" s="148"/>
      <c r="G89" s="148"/>
      <c r="H89" s="148"/>
      <c r="I89" s="148"/>
      <c r="J89" s="148"/>
      <c r="K89" s="148"/>
      <c r="L89" s="148"/>
      <c r="M89" s="134" t="s">
        <v>53</v>
      </c>
      <c r="N89" s="135"/>
      <c r="O89" s="135"/>
      <c r="P89" s="136"/>
      <c r="Q89" s="137">
        <f>IF(ISBLANK(AG38K22),"",IF(roundup,ROUNDUP(SUMIF(C61:D87,"",Q52:X87),0),IF(rounding,ROUND(SUMIF(C52:D87,"",Q52:X87),0),IF(rounddown,ROUNDDOWN(SUMIF(C52:D87,"",Q52:X87),0),""))))</f>
        <v>0</v>
      </c>
      <c r="R89" s="138"/>
      <c r="S89" s="138"/>
      <c r="T89" s="139"/>
      <c r="U89" s="137" t="str">
        <f>IF(ISBLANK(K52),"",IF(roundup,ROUNDUP(SUMIF(C52:D87,"※",Q52:X87),0),IF(rounding,ROUND(SUMIF(C52:D87,"※",Q52:X87),0),IF(rounddown,ROUNDDOWN(SUMIF(C52:D87,"※",Q52:X87),0),""))))</f>
        <v/>
      </c>
      <c r="V89" s="138"/>
      <c r="W89" s="138"/>
      <c r="X89" s="139"/>
      <c r="Y89" s="17"/>
      <c r="Z89" s="17"/>
      <c r="AA89" s="17"/>
      <c r="AB89" s="17"/>
      <c r="AC89" s="17"/>
      <c r="AD89" s="17"/>
      <c r="AE89" s="17"/>
      <c r="AF89" s="17"/>
      <c r="AG89" s="76"/>
      <c r="AH89" s="76"/>
      <c r="AI89" s="76"/>
      <c r="AJ89" s="76"/>
      <c r="AK89" s="76"/>
      <c r="AL89" s="76"/>
      <c r="AM89" s="76"/>
      <c r="AN89" s="76"/>
      <c r="AO89" s="17"/>
      <c r="AP89" s="17"/>
      <c r="AQ89" s="1"/>
      <c r="AR89" s="1"/>
      <c r="AS89" s="1"/>
    </row>
    <row r="90" spans="1:45" ht="12.75" customHeight="1" x14ac:dyDescent="0.4">
      <c r="A90" s="17"/>
      <c r="B90" s="17"/>
      <c r="C90" s="147"/>
      <c r="D90" s="148"/>
      <c r="E90" s="148"/>
      <c r="F90" s="148"/>
      <c r="G90" s="148"/>
      <c r="H90" s="148"/>
      <c r="I90" s="148"/>
      <c r="J90" s="148"/>
      <c r="K90" s="148"/>
      <c r="L90" s="148"/>
      <c r="M90" s="134" t="s">
        <v>54</v>
      </c>
      <c r="N90" s="135"/>
      <c r="O90" s="135"/>
      <c r="P90" s="136"/>
      <c r="Q90" s="137" t="str">
        <f>IF(ISBLANK(K52),"",IF(excluded,IF(roundup,ROUNDUP(Q89*zei2/100,0),IF(rounddown,ROUNDDOWN(Q89*zei2/100,0),ROUND(Q89*zei2/100,0))),IF(included,IF(roundup,ROUNDUP(Q89/(100+zei2)*zei2,0),IF(rounddown,ROUNDDOWN(Q89/(100+zei2)*zei2,0),ROUND(Q89/(100+zei2)*zei2,0))),"")))</f>
        <v/>
      </c>
      <c r="R90" s="138"/>
      <c r="S90" s="138"/>
      <c r="T90" s="138"/>
      <c r="U90" s="137" t="str">
        <f>IF(ISBLANK(K52),"",IF(excluded,IF(roundup,ROUNDUP(U89*keigenzei1/100,0),IF(rounddown,ROUNDDOWN(U89*keigenzei1/100,0),ROUND(U89*keigenzei1/100,0))),IF(included,IF(roundup,ROUNDUP(U89/(100+keigenzei1)*keigenzei1,0),IF(rounddown,ROUNDDOWN(U89/(100+keigenzei1)*keigenzei1,0),ROUND(U89/(100+keigenzei1)*keigenzei1,0))),"")))</f>
        <v/>
      </c>
      <c r="V90" s="138"/>
      <c r="W90" s="138"/>
      <c r="X90" s="139"/>
      <c r="Y90" s="17"/>
      <c r="Z90" s="17"/>
      <c r="AA90" s="17"/>
      <c r="AB90" s="17"/>
      <c r="AC90" s="17"/>
      <c r="AD90" s="17"/>
      <c r="AE90" s="17"/>
      <c r="AF90" s="17"/>
      <c r="AG90" s="76"/>
      <c r="AH90" s="76"/>
      <c r="AI90" s="76"/>
      <c r="AJ90" s="76"/>
      <c r="AK90" s="76"/>
      <c r="AL90" s="76"/>
      <c r="AM90" s="76"/>
      <c r="AN90" s="76"/>
      <c r="AO90" s="17"/>
      <c r="AP90" s="17"/>
      <c r="AQ90" s="1"/>
      <c r="AR90" s="1"/>
      <c r="AS90" s="1"/>
    </row>
    <row r="91" spans="1:45" ht="12.75" customHeight="1" x14ac:dyDescent="0.4">
      <c r="A91" s="17"/>
      <c r="B91" s="17"/>
      <c r="C91" s="149"/>
      <c r="D91" s="150"/>
      <c r="E91" s="150"/>
      <c r="F91" s="150"/>
      <c r="G91" s="150"/>
      <c r="H91" s="150"/>
      <c r="I91" s="150"/>
      <c r="J91" s="150"/>
      <c r="K91" s="150"/>
      <c r="L91" s="150"/>
      <c r="M91" s="140" t="s">
        <v>55</v>
      </c>
      <c r="N91" s="141"/>
      <c r="O91" s="141"/>
      <c r="P91" s="142"/>
      <c r="Q91" s="143" t="str">
        <f>IF(ISBLANK(K52),"",IF(excluded,SUM(Q89:X90),Q89+U89))</f>
        <v/>
      </c>
      <c r="R91" s="144"/>
      <c r="S91" s="144"/>
      <c r="T91" s="144"/>
      <c r="U91" s="144"/>
      <c r="V91" s="144"/>
      <c r="W91" s="144"/>
      <c r="X91" s="145"/>
      <c r="Y91" s="17"/>
      <c r="Z91" s="17"/>
      <c r="AA91" s="17"/>
      <c r="AB91" s="17"/>
      <c r="AC91" s="17"/>
      <c r="AD91" s="17"/>
      <c r="AE91" s="17"/>
      <c r="AF91" s="17"/>
      <c r="AG91" s="76"/>
      <c r="AH91" s="76"/>
      <c r="AI91" s="76"/>
      <c r="AJ91" s="76"/>
      <c r="AK91" s="76"/>
      <c r="AL91" s="76"/>
      <c r="AM91" s="76"/>
      <c r="AN91" s="76"/>
      <c r="AO91" s="17"/>
      <c r="AP91" s="17"/>
      <c r="AQ91" s="1"/>
      <c r="AR91" s="1"/>
      <c r="AS91" s="1"/>
    </row>
    <row r="92" spans="1:45" ht="12.75" customHeight="1" x14ac:dyDescent="0.4">
      <c r="A92" s="17"/>
      <c r="B92" s="17"/>
      <c r="C92" s="146" t="s">
        <v>59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76"/>
      <c r="AH92" s="76"/>
      <c r="AI92" s="76"/>
      <c r="AJ92" s="76"/>
      <c r="AK92" s="76"/>
      <c r="AL92" s="76"/>
      <c r="AM92" s="76"/>
      <c r="AN92" s="76"/>
      <c r="AO92" s="17"/>
      <c r="AP92" s="17"/>
      <c r="AQ92" s="1"/>
      <c r="AR92" s="1"/>
      <c r="AS92" s="1"/>
    </row>
    <row r="93" spans="1:45" ht="13.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" customHeight="1" x14ac:dyDescent="0.4"/>
  </sheetData>
  <sheetProtection formatCells="0"/>
  <protectedRanges>
    <protectedRange sqref="AX5 M52:P68 M70:P87" name="範囲2"/>
    <protectedRange sqref="B42:C43 AP50:AV50 P88 AX3:AX4 AX6 AX8:AX10 AX12 AX14 AX17 AX18:BK18 C90:C91 G42:J45 M88:N88 B44 D89:G91 A45:F45 N48:X50 H88:L91 C88:G88 C52:P68 AQ42:BA45 AQ46:AW46 D42:F44 AP47:AZ49 AE42:AG45 AL38:AS38 V42:AC47 N47:T47 N42:T44 C70:P87" name="編集可能範囲"/>
  </protectedRanges>
  <mergeCells count="186">
    <mergeCell ref="AX18:BK18"/>
    <mergeCell ref="AL38:AS38"/>
    <mergeCell ref="A41:S41"/>
    <mergeCell ref="T41:AD41"/>
    <mergeCell ref="AP41:AZ41"/>
    <mergeCell ref="B42:G42"/>
    <mergeCell ref="N42:T42"/>
    <mergeCell ref="V42:AE42"/>
    <mergeCell ref="AQ42:BB42"/>
    <mergeCell ref="AQ45:BB45"/>
    <mergeCell ref="AQ46:BB46"/>
    <mergeCell ref="C47:G48"/>
    <mergeCell ref="H47:K48"/>
    <mergeCell ref="V47:AE47"/>
    <mergeCell ref="B43:H43"/>
    <mergeCell ref="I43:L43"/>
    <mergeCell ref="N43:T43"/>
    <mergeCell ref="V43:AE43"/>
    <mergeCell ref="AQ43:BB43"/>
    <mergeCell ref="B44:H44"/>
    <mergeCell ref="N44:T44"/>
    <mergeCell ref="V44:AE44"/>
    <mergeCell ref="AQ44:BB44"/>
    <mergeCell ref="C51:D51"/>
    <mergeCell ref="M51:P51"/>
    <mergeCell ref="Q51:X51"/>
    <mergeCell ref="Y51:AF51"/>
    <mergeCell ref="C52:D52"/>
    <mergeCell ref="M52:P52"/>
    <mergeCell ref="Q52:X52"/>
    <mergeCell ref="Y52:AF52"/>
    <mergeCell ref="A45:J45"/>
    <mergeCell ref="V45:AE45"/>
    <mergeCell ref="C55:D55"/>
    <mergeCell ref="M55:P55"/>
    <mergeCell ref="Q55:X55"/>
    <mergeCell ref="Y55:AF55"/>
    <mergeCell ref="C56:D56"/>
    <mergeCell ref="M56:P56"/>
    <mergeCell ref="Q56:X56"/>
    <mergeCell ref="Y56:AF56"/>
    <mergeCell ref="C53:D53"/>
    <mergeCell ref="M53:P53"/>
    <mergeCell ref="Q53:X53"/>
    <mergeCell ref="Y53:AF53"/>
    <mergeCell ref="C54:D54"/>
    <mergeCell ref="M54:P54"/>
    <mergeCell ref="Q54:X54"/>
    <mergeCell ref="Y54:AF54"/>
    <mergeCell ref="C59:D59"/>
    <mergeCell ref="M59:P59"/>
    <mergeCell ref="Q59:X59"/>
    <mergeCell ref="Y59:AF59"/>
    <mergeCell ref="C60:D60"/>
    <mergeCell ref="M60:P60"/>
    <mergeCell ref="Q60:X60"/>
    <mergeCell ref="Y60:AF60"/>
    <mergeCell ref="C57:D57"/>
    <mergeCell ref="M57:P57"/>
    <mergeCell ref="Q57:X57"/>
    <mergeCell ref="Y57:AF57"/>
    <mergeCell ref="C58:D58"/>
    <mergeCell ref="M58:P58"/>
    <mergeCell ref="Q58:X58"/>
    <mergeCell ref="Y58:AF58"/>
    <mergeCell ref="C63:D63"/>
    <mergeCell ref="M63:P63"/>
    <mergeCell ref="Q63:X63"/>
    <mergeCell ref="Y63:AF63"/>
    <mergeCell ref="C64:D64"/>
    <mergeCell ref="M64:P64"/>
    <mergeCell ref="Q64:X64"/>
    <mergeCell ref="Y64:AF64"/>
    <mergeCell ref="C61:D61"/>
    <mergeCell ref="M61:P61"/>
    <mergeCell ref="Q61:X61"/>
    <mergeCell ref="Y61:AF61"/>
    <mergeCell ref="C62:D62"/>
    <mergeCell ref="M62:P62"/>
    <mergeCell ref="Q62:X62"/>
    <mergeCell ref="Y62:AF62"/>
    <mergeCell ref="C67:D67"/>
    <mergeCell ref="M67:P67"/>
    <mergeCell ref="Q67:X67"/>
    <mergeCell ref="Y67:AF67"/>
    <mergeCell ref="C68:D68"/>
    <mergeCell ref="M68:P68"/>
    <mergeCell ref="Q68:X68"/>
    <mergeCell ref="Y68:AF68"/>
    <mergeCell ref="C65:D65"/>
    <mergeCell ref="M65:P65"/>
    <mergeCell ref="Q65:X65"/>
    <mergeCell ref="Y65:AF65"/>
    <mergeCell ref="C66:D66"/>
    <mergeCell ref="M66:P66"/>
    <mergeCell ref="Q66:X66"/>
    <mergeCell ref="Y66:AF66"/>
    <mergeCell ref="C71:D71"/>
    <mergeCell ref="M71:P71"/>
    <mergeCell ref="Q71:X71"/>
    <mergeCell ref="Y71:AF71"/>
    <mergeCell ref="C72:D72"/>
    <mergeCell ref="M72:P72"/>
    <mergeCell ref="Q72:X72"/>
    <mergeCell ref="Y72:AF72"/>
    <mergeCell ref="C69:D69"/>
    <mergeCell ref="M69:P69"/>
    <mergeCell ref="Q69:X69"/>
    <mergeCell ref="Y69:AF69"/>
    <mergeCell ref="C70:D70"/>
    <mergeCell ref="M70:P70"/>
    <mergeCell ref="Q70:X70"/>
    <mergeCell ref="Y70:AF70"/>
    <mergeCell ref="C75:D75"/>
    <mergeCell ref="M75:P75"/>
    <mergeCell ref="Q75:X75"/>
    <mergeCell ref="Y75:AF75"/>
    <mergeCell ref="C76:D76"/>
    <mergeCell ref="M76:P76"/>
    <mergeCell ref="Q76:X76"/>
    <mergeCell ref="Y76:AF76"/>
    <mergeCell ref="C73:D73"/>
    <mergeCell ref="M73:P73"/>
    <mergeCell ref="Q73:X73"/>
    <mergeCell ref="Y73:AF73"/>
    <mergeCell ref="C74:D74"/>
    <mergeCell ref="M74:P74"/>
    <mergeCell ref="Q74:X74"/>
    <mergeCell ref="Y74:AF74"/>
    <mergeCell ref="C79:D79"/>
    <mergeCell ref="M79:P79"/>
    <mergeCell ref="Q79:X79"/>
    <mergeCell ref="Y79:AF79"/>
    <mergeCell ref="C80:D80"/>
    <mergeCell ref="M80:P80"/>
    <mergeCell ref="Q80:X80"/>
    <mergeCell ref="Y80:AF80"/>
    <mergeCell ref="C77:D77"/>
    <mergeCell ref="M77:P77"/>
    <mergeCell ref="Q77:X77"/>
    <mergeCell ref="Y77:AF77"/>
    <mergeCell ref="C78:D78"/>
    <mergeCell ref="M78:P78"/>
    <mergeCell ref="Q78:X78"/>
    <mergeCell ref="Y78:AF78"/>
    <mergeCell ref="C83:D83"/>
    <mergeCell ref="M83:P83"/>
    <mergeCell ref="Q83:X83"/>
    <mergeCell ref="Y83:AF83"/>
    <mergeCell ref="C84:D84"/>
    <mergeCell ref="M84:P84"/>
    <mergeCell ref="Q84:X84"/>
    <mergeCell ref="Y84:AF84"/>
    <mergeCell ref="C81:D81"/>
    <mergeCell ref="M81:P81"/>
    <mergeCell ref="Q81:X81"/>
    <mergeCell ref="Y81:AF81"/>
    <mergeCell ref="C82:D82"/>
    <mergeCell ref="M82:P82"/>
    <mergeCell ref="Q82:X82"/>
    <mergeCell ref="Y82:AF82"/>
    <mergeCell ref="Y87:AF87"/>
    <mergeCell ref="C88:L91"/>
    <mergeCell ref="M88:P88"/>
    <mergeCell ref="Q88:T88"/>
    <mergeCell ref="U88:X88"/>
    <mergeCell ref="M89:P89"/>
    <mergeCell ref="Q89:T89"/>
    <mergeCell ref="C85:D85"/>
    <mergeCell ref="M85:P85"/>
    <mergeCell ref="Q85:X85"/>
    <mergeCell ref="Y85:AF85"/>
    <mergeCell ref="C86:D86"/>
    <mergeCell ref="M86:P86"/>
    <mergeCell ref="Q86:X86"/>
    <mergeCell ref="Y86:AF86"/>
    <mergeCell ref="C92:L92"/>
    <mergeCell ref="U89:X89"/>
    <mergeCell ref="M90:P90"/>
    <mergeCell ref="Q90:T90"/>
    <mergeCell ref="U90:X90"/>
    <mergeCell ref="M91:P91"/>
    <mergeCell ref="Q91:X91"/>
    <mergeCell ref="C87:D87"/>
    <mergeCell ref="M87:P87"/>
    <mergeCell ref="Q87:X87"/>
  </mergeCells>
  <phoneticPr fontId="3"/>
  <conditionalFormatting sqref="E52:H52 F53:F57 H53:H61 E53:E68 E70:H87">
    <cfRule type="expression" dxfId="5" priority="1">
      <formula>ISEVEN(ROW())</formula>
    </cfRule>
  </conditionalFormatting>
  <conditionalFormatting sqref="AG51 C52:C68 K52:K68 M52:M68 Q52:Q68 Y52:Y68 G54:G57 F58:G61 F62:H68 C70:C87 K70:K87 M70:M87 Q70:Q87 Y70:Y87">
    <cfRule type="expression" dxfId="4" priority="2">
      <formula>ISEVEN(ROW())</formula>
    </cfRule>
  </conditionalFormatting>
  <dataValidations count="11">
    <dataValidation type="list" imeMode="on" allowBlank="1" showInputMessage="1" showErrorMessage="1" sqref="G53:G55 C52:D68 C70:D87" xr:uid="{8FAD1C95-ED3F-4D45-AEFE-59C98482F405}">
      <formula1>"※"</formula1>
    </dataValidation>
    <dataValidation type="whole" imeMode="off" allowBlank="1" showInputMessage="1" showErrorMessage="1" sqref="AX14 AX10" xr:uid="{90A2B498-02F3-48FF-90CD-65FA2385BAE7}">
      <formula1>1</formula1>
      <formula2>31</formula2>
    </dataValidation>
    <dataValidation type="whole" imeMode="off" allowBlank="1" showInputMessage="1" showErrorMessage="1" sqref="AX9" xr:uid="{71B415CB-B10B-4939-B444-B556ADCDF830}">
      <formula1>1</formula1>
      <formula2>12</formula2>
    </dataValidation>
    <dataValidation type="whole" imeMode="off" allowBlank="1" showInputMessage="1" showErrorMessage="1" sqref="AX8" xr:uid="{06F796F0-49A2-40CB-94C5-1F9BD8A4ADF4}">
      <formula1>1970</formula1>
      <formula2>2100</formula2>
    </dataValidation>
    <dataValidation type="list" allowBlank="1" showInputMessage="1" showErrorMessage="1" sqref="AX6" xr:uid="{440BA8A1-3362-407C-A123-03BED044894D}">
      <formula1>$AY$6:$BA$6</formula1>
    </dataValidation>
    <dataValidation type="list" allowBlank="1" showInputMessage="1" showErrorMessage="1" sqref="AX3" xr:uid="{C6229B8B-A163-4ABA-B746-BDAEA61FC979}">
      <formula1>$AY$3:$BA$3</formula1>
    </dataValidation>
    <dataValidation type="list" allowBlank="1" showInputMessage="1" showErrorMessage="1" sqref="AX17" xr:uid="{09FFB5BA-A47A-4933-B094-9CD2309BDD48}">
      <formula1>$AY$17:$AZ$17</formula1>
    </dataValidation>
    <dataValidation imeMode="on" allowBlank="1" showInputMessage="1" showErrorMessage="1" sqref="C88 N47:N50 J44 O50:U50 N42:N44 A45:J45 H42 B42:B44 I42:I44 J42 F52:H68 F70:H87" xr:uid="{49D44664-339D-4E0F-A3A9-4E8643BFEB49}"/>
    <dataValidation imeMode="off" allowBlank="1" showInputMessage="1" showErrorMessage="1" sqref="AX4 AX12 AX18:BK18 M88 K52:P68 K70:P87" xr:uid="{8F20756B-5A9B-44E8-B565-3B28512F4EAA}"/>
    <dataValidation type="list" imeMode="on" allowBlank="1" showInputMessage="1" showErrorMessage="1" sqref="E53:E68 E70:E87" xr:uid="{A7E49972-A6D2-402D-80F6-C5F03456A359}">
      <formula1>"伊藤,青山,森下,中村,会長,社長,嶋田,大塚,   ,"</formula1>
    </dataValidation>
    <dataValidation type="list" imeMode="on" allowBlank="1" showInputMessage="1" showErrorMessage="1" sqref="E52" xr:uid="{A4FA5A8C-2E51-4389-B9AA-ACCF1D6603DF}">
      <formula1>"伊藤,青山,森下,中村,会長,社長,嶋田,大塚, ,"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132</vt:i4>
      </vt:variant>
    </vt:vector>
  </HeadingPairs>
  <TitlesOfParts>
    <vt:vector size="138" baseType="lpstr">
      <vt:lpstr>記入例</vt:lpstr>
      <vt:lpstr>弊社の請求書</vt:lpstr>
      <vt:lpstr>弊社の請求書 (2)</vt:lpstr>
      <vt:lpstr>横書き手書き用</vt:lpstr>
      <vt:lpstr>横書き手書き用 (3)</vt:lpstr>
      <vt:lpstr>横書き手書き用 (2)</vt:lpstr>
      <vt:lpstr>横書き手書き用!_day1</vt:lpstr>
      <vt:lpstr>'横書き手書き用 (2)'!_day1</vt:lpstr>
      <vt:lpstr>'横書き手書き用 (3)'!_day1</vt:lpstr>
      <vt:lpstr>記入例!_day1</vt:lpstr>
      <vt:lpstr>弊社の請求書!_day1</vt:lpstr>
      <vt:lpstr>'弊社の請求書 (2)'!_day1</vt:lpstr>
      <vt:lpstr>横書き手書き用!_day2</vt:lpstr>
      <vt:lpstr>'横書き手書き用 (2)'!_day2</vt:lpstr>
      <vt:lpstr>'横書き手書き用 (3)'!_day2</vt:lpstr>
      <vt:lpstr>記入例!_day2</vt:lpstr>
      <vt:lpstr>弊社の請求書!_day2</vt:lpstr>
      <vt:lpstr>'弊社の請求書 (2)'!_day2</vt:lpstr>
      <vt:lpstr>横書き手書き用!excluded</vt:lpstr>
      <vt:lpstr>'横書き手書き用 (2)'!excluded</vt:lpstr>
      <vt:lpstr>'横書き手書き用 (3)'!excluded</vt:lpstr>
      <vt:lpstr>記入例!excluded</vt:lpstr>
      <vt:lpstr>弊社の請求書!excluded</vt:lpstr>
      <vt:lpstr>'弊社の請求書 (2)'!excluded</vt:lpstr>
      <vt:lpstr>横書き手書き用!exemption</vt:lpstr>
      <vt:lpstr>'横書き手書き用 (2)'!exemption</vt:lpstr>
      <vt:lpstr>'横書き手書き用 (3)'!exemption</vt:lpstr>
      <vt:lpstr>記入例!exemption</vt:lpstr>
      <vt:lpstr>弊社の請求書!exemption</vt:lpstr>
      <vt:lpstr>'弊社の請求書 (2)'!exemption</vt:lpstr>
      <vt:lpstr>横書き手書き用!hutan</vt:lpstr>
      <vt:lpstr>'横書き手書き用 (2)'!hutan</vt:lpstr>
      <vt:lpstr>'横書き手書き用 (3)'!hutan</vt:lpstr>
      <vt:lpstr>記入例!hutan</vt:lpstr>
      <vt:lpstr>弊社の請求書!hutan</vt:lpstr>
      <vt:lpstr>'弊社の請求書 (2)'!hutan</vt:lpstr>
      <vt:lpstr>横書き手書き用!hutan1</vt:lpstr>
      <vt:lpstr>'横書き手書き用 (2)'!hutan1</vt:lpstr>
      <vt:lpstr>'横書き手書き用 (3)'!hutan1</vt:lpstr>
      <vt:lpstr>記入例!hutan1</vt:lpstr>
      <vt:lpstr>弊社の請求書!hutan1</vt:lpstr>
      <vt:lpstr>'弊社の請求書 (2)'!hutan1</vt:lpstr>
      <vt:lpstr>横書き手書き用!hutan2</vt:lpstr>
      <vt:lpstr>'横書き手書き用 (2)'!hutan2</vt:lpstr>
      <vt:lpstr>'横書き手書き用 (3)'!hutan2</vt:lpstr>
      <vt:lpstr>記入例!hutan2</vt:lpstr>
      <vt:lpstr>弊社の請求書!hutan2</vt:lpstr>
      <vt:lpstr>'弊社の請求書 (2)'!hutan2</vt:lpstr>
      <vt:lpstr>横書き手書き用!included</vt:lpstr>
      <vt:lpstr>'横書き手書き用 (2)'!included</vt:lpstr>
      <vt:lpstr>'横書き手書き用 (3)'!included</vt:lpstr>
      <vt:lpstr>記入例!included</vt:lpstr>
      <vt:lpstr>弊社の請求書!included</vt:lpstr>
      <vt:lpstr>'弊社の請求書 (2)'!included</vt:lpstr>
      <vt:lpstr>横書き手書き用!keigenzei1</vt:lpstr>
      <vt:lpstr>'横書き手書き用 (2)'!keigenzei1</vt:lpstr>
      <vt:lpstr>'横書き手書き用 (3)'!keigenzei1</vt:lpstr>
      <vt:lpstr>記入例!keigenzei1</vt:lpstr>
      <vt:lpstr>弊社の請求書!keigenzei1</vt:lpstr>
      <vt:lpstr>'弊社の請求書 (2)'!keigenzei1</vt:lpstr>
      <vt:lpstr>横書き手書き用!month1</vt:lpstr>
      <vt:lpstr>'横書き手書き用 (2)'!month1</vt:lpstr>
      <vt:lpstr>'横書き手書き用 (3)'!month1</vt:lpstr>
      <vt:lpstr>記入例!month1</vt:lpstr>
      <vt:lpstr>弊社の請求書!month1</vt:lpstr>
      <vt:lpstr>'弊社の請求書 (2)'!month1</vt:lpstr>
      <vt:lpstr>横書き手書き用!Print_Area</vt:lpstr>
      <vt:lpstr>'横書き手書き用 (2)'!Print_Area</vt:lpstr>
      <vt:lpstr>'横書き手書き用 (3)'!Print_Area</vt:lpstr>
      <vt:lpstr>記入例!Print_Area</vt:lpstr>
      <vt:lpstr>弊社の請求書!Print_Area</vt:lpstr>
      <vt:lpstr>'弊社の請求書 (2)'!Print_Area</vt:lpstr>
      <vt:lpstr>横書き手書き用!round1</vt:lpstr>
      <vt:lpstr>'横書き手書き用 (2)'!round1</vt:lpstr>
      <vt:lpstr>'横書き手書き用 (3)'!round1</vt:lpstr>
      <vt:lpstr>記入例!round1</vt:lpstr>
      <vt:lpstr>弊社の請求書!round1</vt:lpstr>
      <vt:lpstr>'弊社の請求書 (2)'!round1</vt:lpstr>
      <vt:lpstr>横書き手書き用!rounddown</vt:lpstr>
      <vt:lpstr>'横書き手書き用 (2)'!rounddown</vt:lpstr>
      <vt:lpstr>'横書き手書き用 (3)'!rounddown</vt:lpstr>
      <vt:lpstr>記入例!rounddown</vt:lpstr>
      <vt:lpstr>弊社の請求書!rounddown</vt:lpstr>
      <vt:lpstr>'弊社の請求書 (2)'!rounddown</vt:lpstr>
      <vt:lpstr>横書き手書き用!rounding</vt:lpstr>
      <vt:lpstr>'横書き手書き用 (2)'!rounding</vt:lpstr>
      <vt:lpstr>'横書き手書き用 (3)'!rounding</vt:lpstr>
      <vt:lpstr>記入例!rounding</vt:lpstr>
      <vt:lpstr>弊社の請求書!rounding</vt:lpstr>
      <vt:lpstr>'弊社の請求書 (2)'!rounding</vt:lpstr>
      <vt:lpstr>横書き手書き用!roundup</vt:lpstr>
      <vt:lpstr>'横書き手書き用 (2)'!roundup</vt:lpstr>
      <vt:lpstr>'横書き手書き用 (3)'!roundup</vt:lpstr>
      <vt:lpstr>記入例!roundup</vt:lpstr>
      <vt:lpstr>弊社の請求書!roundup</vt:lpstr>
      <vt:lpstr>'弊社の請求書 (2)'!roundup</vt:lpstr>
      <vt:lpstr>横書き手書き用!seikyuuNo</vt:lpstr>
      <vt:lpstr>'横書き手書き用 (2)'!seikyuuNo</vt:lpstr>
      <vt:lpstr>'横書き手書き用 (3)'!seikyuuNo</vt:lpstr>
      <vt:lpstr>記入例!seikyuuNo</vt:lpstr>
      <vt:lpstr>弊社の請求書!seikyuuNo</vt:lpstr>
      <vt:lpstr>'弊社の請求書 (2)'!seikyuuNo</vt:lpstr>
      <vt:lpstr>横書き手書き用!sotozei</vt:lpstr>
      <vt:lpstr>'横書き手書き用 (2)'!sotozei</vt:lpstr>
      <vt:lpstr>'横書き手書き用 (3)'!sotozei</vt:lpstr>
      <vt:lpstr>記入例!sotozei</vt:lpstr>
      <vt:lpstr>弊社の請求書!sotozei</vt:lpstr>
      <vt:lpstr>'弊社の請求書 (2)'!sotozei</vt:lpstr>
      <vt:lpstr>横書き手書き用!uchizei</vt:lpstr>
      <vt:lpstr>'横書き手書き用 (2)'!uchizei</vt:lpstr>
      <vt:lpstr>'横書き手書き用 (3)'!uchizei</vt:lpstr>
      <vt:lpstr>記入例!uchizei</vt:lpstr>
      <vt:lpstr>弊社の請求書!uchizei</vt:lpstr>
      <vt:lpstr>'弊社の請求書 (2)'!uchizei</vt:lpstr>
      <vt:lpstr>横書き手書き用!ucizei</vt:lpstr>
      <vt:lpstr>'横書き手書き用 (2)'!ucizei</vt:lpstr>
      <vt:lpstr>'横書き手書き用 (3)'!ucizei</vt:lpstr>
      <vt:lpstr>記入例!ucizei</vt:lpstr>
      <vt:lpstr>弊社の請求書!ucizei</vt:lpstr>
      <vt:lpstr>'弊社の請求書 (2)'!ucizei</vt:lpstr>
      <vt:lpstr>横書き手書き用!year1</vt:lpstr>
      <vt:lpstr>'横書き手書き用 (2)'!year1</vt:lpstr>
      <vt:lpstr>'横書き手書き用 (3)'!year1</vt:lpstr>
      <vt:lpstr>記入例!year1</vt:lpstr>
      <vt:lpstr>弊社の請求書!year1</vt:lpstr>
      <vt:lpstr>'弊社の請求書 (2)'!year1</vt:lpstr>
      <vt:lpstr>横書き手書き用!zei1</vt:lpstr>
      <vt:lpstr>'横書き手書き用 (2)'!zei1</vt:lpstr>
      <vt:lpstr>'横書き手書き用 (3)'!zei1</vt:lpstr>
      <vt:lpstr>記入例!zei1</vt:lpstr>
      <vt:lpstr>弊社の請求書!zei1</vt:lpstr>
      <vt:lpstr>'弊社の請求書 (2)'!zei1</vt:lpstr>
      <vt:lpstr>横書き手書き用!zei2</vt:lpstr>
      <vt:lpstr>'横書き手書き用 (2)'!zei2</vt:lpstr>
      <vt:lpstr>'横書き手書き用 (3)'!zei2</vt:lpstr>
      <vt:lpstr>記入例!zei2</vt:lpstr>
      <vt:lpstr>弊社の請求書!zei2</vt:lpstr>
      <vt:lpstr>'弊社の請求書 (2)'!zei2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陽介</dc:creator>
  <cp:lastModifiedBy>OWNER</cp:lastModifiedBy>
  <cp:lastPrinted>2023-09-11T00:11:58Z</cp:lastPrinted>
  <dcterms:created xsi:type="dcterms:W3CDTF">2023-09-07T23:51:27Z</dcterms:created>
  <dcterms:modified xsi:type="dcterms:W3CDTF">2023-09-18T11:43:06Z</dcterms:modified>
</cp:coreProperties>
</file>